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C:\Users\ishikura-h.LGWAN\Desktop\【R6.9.5〆】令和４年度財政状況資料集（追加分）の作成及び提出について\"/>
    </mc:Choice>
  </mc:AlternateContent>
  <xr:revisionPtr revIDLastSave="0" documentId="13_ncr:1_{5BDF785E-BE13-4320-8345-B6D424545A44}" xr6:coauthVersionLast="47" xr6:coauthVersionMax="47" xr10:uidLastSave="{00000000-0000-0000-0000-000000000000}"/>
  <bookViews>
    <workbookView xWindow="2037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s="1"/>
  <c r="U36"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<sst xmlns="http://schemas.openxmlformats.org/spreadsheetml/2006/main" count="1177" uniqueCount="621">
  <si>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</si>
  <si>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</si>
  <si>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</si>
  <si>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</si>
  <si>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</si>
  <si>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</si>
  <si>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</si>
  <si>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</si>
  <si>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</si>
  <si>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</si>
  <si>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</si>
  <si>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</si>
  <si>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</si>
  <si>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</si>
  <si>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</si>
  <si>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</si>
  <si>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</si>
  <si>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</si>
  <si>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</si>
  <si>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</si>
  <si>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</si>
  <si>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</si>
  <si>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</si>
  <si>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</si>
  <si>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</si>
  <si>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</si>
  <si>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</si>
  <si>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</si>
  <si>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</si>
  <si>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</si>
  <si>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</si>
  <si>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</si>
  <si>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</si>
  <si>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</si>
  <si>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</si>
  <si>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</si>
  <si>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</si>
  <si>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</si>
  <si>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</si>
  <si>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</si>
  <si>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</si>
  <si>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</si>
  <si>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</si>
  <si>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</si>
  <si>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</si>
  <si>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</si>
  <si>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</si>
  <si>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</si>
  <si>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</si>
  <si>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</si>
  <si>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</si>
  <si>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</si>
  <si>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</si>
  <si>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</si>
  <si>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</si>
  <si>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</si>
  <si>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</si>
  <si>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</si>
  <si>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</si>
  <si>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</si>
  <si>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</si>
  <si>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</si>
  <si>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</si>
  <si>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</si>
  <si>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</si>
  <si>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</si>
  <si>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</si>
  <si>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</si>
  <si>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</si>
  <si>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</si>
  <si>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</si>
  <si>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</si>
  <si>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</si>
  <si>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</si>
  <si>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</si>
  <si>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</si>
  <si>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</si>
  <si>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</si>
  <si>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</si>
  <si>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</si>
  <si>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</si>
  <si>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</si>
  <si>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</si>
  <si>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</si>
  <si>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</si>
  <si>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</si>
  <si>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</si>
  <si>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</si>
  <si>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</si>
  <si>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</si>
  <si>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</si>
  <si>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</si>
  <si>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</si>
  <si>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</si>
  <si>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</si>
  <si>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</si>
  <si>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</si>
  <si>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</si>
  <si>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</si>
  <si>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</si>
  <si>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</si>
  <si>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</si>
  <si>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</si>
  <si>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</si>
  <si>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</si>
  <si>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</si>
  <si>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</si>
  <si>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</si>
  <si>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</si>
  <si>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</si>
  <si>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</si>
  <si>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</si>
  <si>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</si>
  <si>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</si>
  <si>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</si>
  <si>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</si>
  <si>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</si>
  <si>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</si>
  <si>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</si>
  <si>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</si>
  <si>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</si>
  <si>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</si>
  <si>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</si>
  <si>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</si>
  <si>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</si>
  <si>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</si>
  <si>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</si>
  <si>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</si>
  <si>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</si>
  <si>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</si>
  <si>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</si>
  <si>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</si>
  <si>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</si>
  <si>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</si>
  <si>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</si>
  <si>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</si>
  <si>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</si>
  <si>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</si>
  <si>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</si>
  <si>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</si>
  <si>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</si>
  <si>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</si>
  <si>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</si>
  <si>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</si>
  <si>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</si>
  <si>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</si>
  <si>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</si>
  <si>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</si>
  <si>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</si>
  <si>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</si>
  <si>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</si>
  <si>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</si>
  <si>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</si>
  <si>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</si>
  <si>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</si>
  <si>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</si>
  <si>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</si>
  <si>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</si>
  <si>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</si>
  <si>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</si>
  <si>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</si>
  <si>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</si>
  <si>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</si>
  <si>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</si>
  <si>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</si>
  <si>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</si>
  <si>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</si>
  <si>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</si>
  <si>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</si>
  <si>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</si>
  <si>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</si>
  <si>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</si>
  <si>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</si>
  <si>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</si>
  <si>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</si>
  <si>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</si>
  <si>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</si>
  <si>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</si>
  <si>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</si>
  <si>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</si>
  <si>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</si>
  <si>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</si>
  <si>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</si>
  <si>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</si>
  <si>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</si>
  <si>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</si>
  <si>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</si>
  <si>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</si>
  <si>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</si>
  <si>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</si>
  <si>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</si>
  <si>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</si>
  <si>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</si>
  <si>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</si>
  <si>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</si>
  <si>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</si>
  <si>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</si>
  <si>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</si>
  <si>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</si>
  <si>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</si>
  <si>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</si>
  <si>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</si>
  <si>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</si>
  <si>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</si>
  <si>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</si>
  <si>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</si>
  <si>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</si>
  <si>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</si>
  <si>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</si>
  <si>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</si>
  <si>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</si>
  <si>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</si>
  <si>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</si>
  <si>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</si>
  <si>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</si>
  <si>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</si>
  <si>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</si>
  <si>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三重県紀北町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</si>
  <si>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</si>
  <si>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</si>
  <si>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</si>
  <si>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</si>
  <si>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</si>
  <si>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</si>
  <si>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</si>
  <si>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</si>
  <si>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</si>
  <si>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</si>
  <si>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</si>
  <si>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</si>
  <si>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</si>
  <si>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</si>
  <si>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</si>
  <si>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</si>
  <si>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</si>
  <si>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</si>
  <si>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</si>
  <si>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</si>
  <si>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</si>
  <si>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</si>
  <si>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</si>
  <si>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</si>
  <si>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</si>
  <si>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</si>
  <si>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</si>
  <si>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</si>
  <si>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</si>
  <si>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</si>
  <si>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</si>
  <si>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</si>
  <si>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</si>
  <si>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</si>
  <si>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</si>
  <si>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</si>
  <si>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</si>
  <si>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</si>
  <si>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</si>
  <si>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</si>
  <si>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</si>
  <si>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</si>
  <si>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</si>
  <si>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</si>
  <si>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</si>
  <si>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</si>
  <si>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</si>
  <si>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</si>
  <si>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</si>
  <si>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</si>
  <si>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</si>
  <si>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</si>
  <si>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</si>
  <si>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</si>
  <si>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</si>
  <si>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</si>
  <si>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</si>
  <si>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</si>
  <si>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</si>
  <si>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</si>
  <si>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</si>
  <si>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</si>
  <si>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</si>
  <si>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</si>
  <si>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</si>
  <si>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</si>
  <si>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</si>
  <si>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</si>
  <si>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</si>
  <si>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</si>
  <si>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</si>
  <si>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</si>
  <si>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</si>
  <si>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</si>
  <si>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</si>
  <si>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</si>
  <si>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</si>
  <si>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</si>
  <si>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</si>
  <si>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</si>
  <si>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</si>
  <si>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</si>
  <si>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</si>
  <si>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</si>
  <si>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</si>
  <si>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</si>
  <si>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</si>
  <si>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</si>
  <si>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</si>
  <si>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</si>
  <si>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</si>
  <si>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</si>
  <si>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</si>
  <si>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</si>
  <si>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</si>
  <si>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</si>
  <si>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</si>
  <si>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</si>
  <si>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</si>
  <si>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</si>
  <si>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</si>
  <si>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</si>
  <si>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</si>
  <si>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</si>
  <si>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</si>
  <si>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</si>
  <si>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</si>
  <si>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</si>
  <si>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</si>
  <si>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</si>
  <si>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</si>
  <si>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</si>
  <si>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</si>
  <si>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</si>
  <si>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</si>
  <si>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</si>
  <si>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</si>
  <si>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</si>
  <si>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</si>
  <si>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</si>
  <si>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</si>
  <si>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</si>
  <si>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</si>
  <si>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</si>
  <si>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</si>
  <si>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</si>
  <si>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</si>
  <si>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</si>
  <si>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</si>
  <si>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</si>
  <si>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</si>
  <si>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</si>
  <si>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</si>
  <si>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</si>
  <si>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</si>
  <si>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</si>
  <si>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</si>
  <si>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</si>
  <si>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</si>
  <si>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</si>
  <si>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</si>
  <si>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</si>
  <si>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</si>
  <si>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</si>
  <si>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</si>
  <si>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</si>
  <si>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</si>
  <si>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</si>
  <si>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</si>
  <si>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</si>
  <si>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</si>
  <si>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三重県紀北町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</si>
  <si>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</si>
  <si>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</si>
  <si>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</si>
  <si>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</si>
  <si>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</si>
  <si>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</si>
  <si>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</si>
  <si>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</si>
  <si>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</si>
  <si>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</si>
  <si>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</si>
  <si>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</si>
  <si>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</si>
  <si>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</si>
  <si>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</si>
  <si>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</si>
  <si>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</si>
  <si>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</si>
  <si>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</si>
  <si>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</si>
  <si>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</si>
  <si>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</si>
  <si>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</si>
  <si>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</si>
  <si>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</si>
  <si>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</si>
  <si>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</si>
  <si>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</si>
  <si>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</si>
  <si>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</si>
  <si>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</si>
  <si>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</si>
  <si>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</si>
  <si>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</si>
  <si>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</si>
  <si>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</si>
  <si>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</si>
  <si>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</si>
  <si>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</si>
  <si>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</si>
  <si>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</si>
  <si>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</si>
  <si>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</si>
  <si>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</si>
  <si>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</si>
  <si>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</si>
  <si>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</si>
  <si>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</si>
  <si>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</si>
  <si>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</si>
  <si>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</si>
  <si>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</si>
  <si>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</si>
  <si>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</si>
  <si>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</si>
  <si>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</si>
  <si>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</si>
  <si>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</si>
  <si>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</si>
  <si>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</si>
  <si>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</si>
  <si>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</si>
  <si>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</si>
  <si>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</si>
  <si>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</si>
  <si>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</si>
  <si>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</si>
  <si>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</si>
  <si>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</si>
  <si>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</si>
  <si>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</si>
  <si>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</si>
  <si>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</si>
  <si>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</si>
  <si>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</si>
  <si>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</si>
  <si>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</si>
  <si>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</si>
  <si>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</si>
  <si>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</si>
  <si>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</si>
  <si>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</si>
  <si>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</si>
  <si>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</si>
  <si>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</si>
  <si>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</si>
  <si>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</si>
  <si>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</si>
  <si>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</si>
  <si>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</si>
  <si>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</si>
  <si>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</si>
  <si>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</si>
  <si>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</si>
  <si>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</si>
  <si>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</si>
  <si>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</si>
  <si>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</si>
  <si>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</si>
  <si>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</si>
  <si>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</si>
  <si>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</si>
  <si>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</si>
  <si>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</si>
  <si>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</si>
  <si>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</si>
  <si>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</si>
  <si>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</si>
  <si>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</si>
  <si>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</si>
  <si>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</si>
  <si>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</si>
  <si>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</si>
  <si>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</si>
  <si>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</si>
  <si>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</si>
  <si>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</si>
  <si>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</si>
  <si>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</si>
  <si>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</si>
  <si>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</si>
  <si>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</si>
  <si>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</si>
  <si>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</si>
  <si>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</si>
  <si>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</si>
  <si>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</si>
  <si>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</si>
  <si>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</si>
  <si>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</si>
  <si>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</si>
  <si>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</si>
  <si>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</si>
  <si>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</si>
  <si>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</si>
  <si>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</si>
  <si>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</si>
  <si>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</si>
  <si>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</si>
  <si>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</si>
  <si>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</si>
  <si>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</si>
  <si>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</si>
  <si>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</si>
  <si>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</si>
  <si>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</si>
  <si>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</si>
  <si>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</si>
  <si>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</si>
  <si>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</si>
  <si>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</si>
  <si>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</si>
  <si>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</si>
  <si>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</si>
  <si>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</si>
  <si>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</si>
  <si>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</si>
  <si>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</si>
  <si>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</si>
  <si>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</si>
  <si>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</si>
  <si>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</si>
  <si>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</si>
  <si>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</si>
  <si>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</si>
  <si>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</si>
  <si>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</si>
  <si>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</si>
  <si>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</si>
  <si>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</si>
  <si>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</si>
  <si>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</si>
  <si>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</si>
  <si>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</si>
  <si>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</si>
  <si>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</si>
  <si>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</si>
  <si>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</si>
  <si>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</si>
  <si>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</si>
  <si>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</si>
  <si>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</si>
  <si>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</si>
  <si>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</si>
  <si>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</si>
  <si>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</si>
  <si>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</si>
  <si>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</si>
  <si>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</si>
  <si>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</si>
  <si>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</si>
  <si>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</si>
  <si>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</si>
  <si>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</si>
  <si>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</si>
  <si>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</si>
  <si>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</si>
  <si>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</si>
  <si>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</si>
  <si>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</si>
  <si>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</si>
  <si>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4.07</t>
  </si>
  <si>
    <t>▲ 6.34</t>
  </si>
  <si>
    <t>▲ 1.67</t>
  </si>
  <si>
    <t>一般会計</t>
  </si>
  <si>
    <t>水道事業会計</t>
  </si>
  <si>
    <t>後期高齢者医療特別会計</t>
  </si>
  <si>
    <t>国民健康保険事業特別会計</t>
  </si>
  <si>
    <t>介護サービス事業特別会計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</si>
  <si>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</si>
  <si>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</si>
  <si>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</si>
  <si>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</si>
  <si>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</si>
  <si>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</si>
  <si>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</si>
  <si>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</si>
  <si>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</si>
  <si>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</si>
  <si>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</si>
  <si>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</si>
  <si>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</si>
  <si>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</si>
  <si>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</si>
  <si>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</si>
  <si>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</si>
  <si>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</si>
  <si>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</si>
  <si>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</si>
  <si>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</si>
  <si>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</si>
  <si>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</si>
  <si>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</si>
  <si>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</si>
  <si>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東紀州環境施設組合　一般会計</t>
    <rPh sb="0" eb="3">
      <t>ヒガシキシュウ</t>
    </rPh>
    <rPh sb="3" eb="9">
      <t>カンキョウシセツクミアイ</t>
    </rPh>
    <rPh sb="10" eb="14">
      <t>イッパンカイケイ</t>
    </rPh>
    <phoneticPr fontId="2"/>
  </si>
  <si>
    <t>紀北町地域振興基金</t>
  </si>
  <si>
    <t>紀北町地域づくり事業基金</t>
  </si>
  <si>
    <t>紀北町環境衛生施設整備基金</t>
  </si>
  <si>
    <t>紀北町ふるさと応援基金</t>
  </si>
  <si>
    <t>紀北町庁舎等改築及び改修基金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</si>
  <si>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</si>
  <si>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</si>
  <si>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</si>
  <si>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</si>
  <si>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</si>
  <si>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</si>
  <si>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</si>
  <si>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</si>
  <si>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</si>
  <si>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将来負担比率については令和3年度からは減少しているものの、令和4年度は増加傾向にある。また、有形固定資産減価償却率は増加傾向を示している。
施設の老朽化に伴う改修等による地方債の増加等が財政を圧迫させる可能性もあることから、まずは、施設のあり方を紀北町公共施設等総合管理計画に基づき、更新や長寿命化等を考慮した事業の検討と平準化に努める。</t>
    <rPh sb="0" eb="6">
      <t>ショウライフタンヒリツ</t>
    </rPh>
    <rPh sb="11" eb="13">
      <t>レイワ</t>
    </rPh>
    <rPh sb="14" eb="16">
      <t>ネンド</t>
    </rPh>
    <rPh sb="19" eb="21">
      <t>ゲンショウ</t>
    </rPh>
    <rPh sb="29" eb="31">
      <t>レイワ</t>
    </rPh>
    <rPh sb="32" eb="34">
      <t>ネンド</t>
    </rPh>
    <rPh sb="35" eb="39">
      <t>ゾウカケイコウ</t>
    </rPh>
    <rPh sb="46" eb="52">
      <t>ユウケイコテイシサン</t>
    </rPh>
    <rPh sb="52" eb="57">
      <t>ゲンカショウキャクリツ</t>
    </rPh>
    <rPh sb="58" eb="62">
      <t>ゾウカケイコウ</t>
    </rPh>
    <rPh sb="63" eb="64">
      <t>シメ</t>
    </rPh>
    <rPh sb="70" eb="72">
      <t>シセツ</t>
    </rPh>
    <rPh sb="73" eb="76">
      <t>ロウキュウカ</t>
    </rPh>
    <rPh sb="77" eb="78">
      <t>トモナ</t>
    </rPh>
    <rPh sb="79" eb="82">
      <t>カイシュウトウ</t>
    </rPh>
    <rPh sb="85" eb="88">
      <t>チホウサイ</t>
    </rPh>
    <rPh sb="89" eb="92">
      <t>ゾウカトウ</t>
    </rPh>
    <rPh sb="93" eb="95">
      <t>ザイセイ</t>
    </rPh>
    <rPh sb="96" eb="98">
      <t>アッパク</t>
    </rPh>
    <rPh sb="101" eb="104">
      <t>カノウセイ</t>
    </rPh>
    <rPh sb="116" eb="118">
      <t>シセツ</t>
    </rPh>
    <rPh sb="121" eb="122">
      <t>カタ</t>
    </rPh>
    <rPh sb="138" eb="139">
      <t>モト</t>
    </rPh>
    <rPh sb="142" eb="144">
      <t>コウシン</t>
    </rPh>
    <rPh sb="145" eb="149">
      <t>チョウジュミョウカ</t>
    </rPh>
    <rPh sb="149" eb="150">
      <t>トウ</t>
    </rPh>
    <rPh sb="151" eb="153">
      <t>コウリョ</t>
    </rPh>
    <rPh sb="155" eb="157">
      <t>ジギョウ</t>
    </rPh>
    <rPh sb="158" eb="160">
      <t>ケントウ</t>
    </rPh>
    <rPh sb="161" eb="164">
      <t>ヘイジュンカ</t>
    </rPh>
    <rPh sb="165" eb="166">
      <t>ツト</t>
    </rPh>
    <phoneticPr fontId="2"/>
  </si>
  <si>
    <t>将来負担比率については令和3年度からは減少しているものの、令和4年度は増加傾向にある。実質公債費比率は微増ではあるが増加傾向にある。
今後は施設の更新や老朽化に伴う改修などによって将来負担比率及び実質公債費比率ともに数値が増加することが考えられることから、交付税算入率の大きい地方債を中心に活用するなど、財政の健全化に努める。</t>
    <rPh sb="43" eb="50">
      <t>ジッシツコウサイヒヒリツ</t>
    </rPh>
    <rPh sb="51" eb="53">
      <t>ビゾウ</t>
    </rPh>
    <rPh sb="58" eb="62">
      <t>ゾウカケイコウ</t>
    </rPh>
    <rPh sb="67" eb="69">
      <t>コンゴ</t>
    </rPh>
    <rPh sb="70" eb="72">
      <t>シセツ</t>
    </rPh>
    <rPh sb="73" eb="75">
      <t>コウシン</t>
    </rPh>
    <rPh sb="76" eb="79">
      <t>ロウキュウカ</t>
    </rPh>
    <rPh sb="80" eb="81">
      <t>トモナ</t>
    </rPh>
    <rPh sb="82" eb="84">
      <t>カイシュウ</t>
    </rPh>
    <rPh sb="90" eb="96">
      <t>ショウライフタンヒリツ</t>
    </rPh>
    <rPh sb="96" eb="97">
      <t>オヨ</t>
    </rPh>
    <rPh sb="98" eb="103">
      <t>ジッシツコウサイヒ</t>
    </rPh>
    <rPh sb="103" eb="105">
      <t>ヒリツ</t>
    </rPh>
    <rPh sb="108" eb="110">
      <t>スウチ</t>
    </rPh>
    <rPh sb="111" eb="113">
      <t>ゾウカ</t>
    </rPh>
    <rPh sb="118" eb="119">
      <t>カンガ</t>
    </rPh>
    <rPh sb="145" eb="147">
      <t>カツヨウ</t>
    </rPh>
    <rPh sb="152" eb="154">
      <t>ザイセイ</t>
    </rPh>
    <rPh sb="155" eb="158">
      <t>ケンゼンカ</t>
    </rPh>
    <rPh sb="159" eb="160">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</si>
</sst>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87" fontId="34" fillId="0" borderId="137" xfId="12"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117234</c:v>
                </c:pt>
                <c:pt idx="3">
                  <c:v>97758</c:v>
                </c:pt>
                <c:pt idx="4">
                  <c:v>91338</c:v>
                </c:pt>
              </c:numCache>
            </c:numRef>
          </c:val>
          <c:smooth val="0"/>
          <c:extLst>
            <c:ext xmlns:c16="http://schemas.microsoft.com/office/drawing/2014/chart" uri="{C3380CC4-5D6E-409C-BE32-E72D297353CC}">
              <c16:uniqueId val="{00000000-1D67-4EBE-A3C1-FB570761A1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136810</c:v>
                </c:pt>
                <c:pt idx="1">
                  <c:v>186052</c:v>
                </c:pt>
                <c:pt idx="2">
                  <c:v>110371</c:v>
                </c:pt>
                <c:pt idx="3">
                  <c:v>68193</c:v>
                </c:pt>
                <c:pt idx="4">
                  <c:v>76626</c:v>
                </c:pt>
              </c:numCache>
            </c:numRef>
          </c:val>
          <c:smooth val="0"/>
          <c:extLst>
            <c:ext xmlns:c16="http://schemas.microsoft.com/office/drawing/2014/chart" uri="{C3380CC4-5D6E-409C-BE32-E72D297353CC}">
              <c16:uniqueId val="{00000001-1D67-4EBE-A3C1-FB570761A1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5.76</c:v>
                </c:pt>
                <c:pt idx="1">
                  <c:v>6.14</c:v>
                </c:pt>
                <c:pt idx="2">
                  <c:v>8.93</c:v>
                </c:pt>
                <c:pt idx="3">
                  <c:v>8.8800000000000008</c:v>
                </c:pt>
                <c:pt idx="4">
                  <c:v>9.83</c:v>
                </c:pt>
              </c:numCache>
            </c:numRef>
          </c:val>
          <c:extLst>
            <c:ext xmlns:c16="http://schemas.microsoft.com/office/drawing/2014/chart" uri="{C3380CC4-5D6E-409C-BE32-E72D297353CC}">
              <c16:uniqueId val="{00000000-7872-45E8-B1BF-D05630B32A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31.82</c:v>
                </c:pt>
                <c:pt idx="1">
                  <c:v>25.37</c:v>
                </c:pt>
                <c:pt idx="2">
                  <c:v>23.6</c:v>
                </c:pt>
                <c:pt idx="3">
                  <c:v>24.71</c:v>
                </c:pt>
                <c:pt idx="4">
                  <c:v>23.09</c:v>
                </c:pt>
              </c:numCache>
            </c:numRef>
          </c:val>
          <c:extLst>
            <c:ext xmlns:c16="http://schemas.microsoft.com/office/drawing/2014/chart" uri="{C3380CC4-5D6E-409C-BE32-E72D297353CC}">
              <c16:uniqueId val="{00000001-7872-45E8-B1BF-D05630B32A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-4.07</c:v>
                </c:pt>
                <c:pt idx="1">
                  <c:v>-6.34</c:v>
                </c:pt>
                <c:pt idx="2">
                  <c:v>2.21</c:v>
                </c:pt>
                <c:pt idx="3">
                  <c:v>2.5499999999999998</c:v>
                </c:pt>
                <c:pt idx="4">
                  <c:v>-1.67</c:v>
                </c:pt>
              </c:numCache>
            </c:numRef>
          </c:val>
          <c:smooth val="0"/>
          <c:extLst>
            <c:ext xmlns:c16="http://schemas.microsoft.com/office/drawing/2014/chart" uri="{C3380CC4-5D6E-409C-BE32-E72D297353CC}">
              <c16:uniqueId val="{00000002-7872-45E8-B1BF-D05630B32A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85-4D01-AF92-7E37AE2253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85-4D01-AF92-7E37AE2253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85-4D01-AF92-7E37AE22539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285-4D01-AF92-7E37AE22539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285-4D01-AF92-7E37AE22539F}"/>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0.18</c:v>
                </c:pt>
                <c:pt idx="2">
                  <c:v>#N/A</c:v>
                </c:pt>
                <c:pt idx="3">
                  <c:v>0.17</c:v>
                </c:pt>
                <c:pt idx="4">
                  <c:v>#N/A</c:v>
                </c:pt>
                <c:pt idx="5">
                  <c:v>0.22</c:v>
                </c:pt>
                <c:pt idx="6">
                  <c:v>#N/A</c:v>
                </c:pt>
                <c:pt idx="7">
                  <c:v>0.22</c:v>
                </c:pt>
                <c:pt idx="8">
                  <c:v>#N/A</c:v>
                </c:pt>
                <c:pt idx="9">
                  <c:v>0.14000000000000001</c:v>
                </c:pt>
              </c:numCache>
            </c:numRef>
          </c:val>
          <c:extLst>
            <c:ext xmlns:c16="http://schemas.microsoft.com/office/drawing/2014/chart" uri="{C3380CC4-5D6E-409C-BE32-E72D297353CC}">
              <c16:uniqueId val="{00000005-5285-4D01-AF92-7E37AE22539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0.65</c:v>
                </c:pt>
                <c:pt idx="2">
                  <c:v>#N/A</c:v>
                </c:pt>
                <c:pt idx="3">
                  <c:v>0.97</c:v>
                </c:pt>
                <c:pt idx="4">
                  <c:v>#N/A</c:v>
                </c:pt>
                <c:pt idx="5">
                  <c:v>1.07</c:v>
                </c:pt>
                <c:pt idx="6">
                  <c:v>#N/A</c:v>
                </c:pt>
                <c:pt idx="7">
                  <c:v>0.75</c:v>
                </c:pt>
                <c:pt idx="8">
                  <c:v>#N/A</c:v>
                </c:pt>
                <c:pt idx="9">
                  <c:v>0.48</c:v>
                </c:pt>
              </c:numCache>
            </c:numRef>
          </c:val>
          <c:extLst>
            <c:ext xmlns:c16="http://schemas.microsoft.com/office/drawing/2014/chart" uri="{C3380CC4-5D6E-409C-BE32-E72D297353CC}">
              <c16:uniqueId val="{00000006-5285-4D01-AF92-7E37AE22539F}"/>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0.25</c:v>
                </c:pt>
                <c:pt idx="2">
                  <c:v>#N/A</c:v>
                </c:pt>
                <c:pt idx="3">
                  <c:v>0.06</c:v>
                </c:pt>
                <c:pt idx="4">
                  <c:v>#N/A</c:v>
                </c:pt>
                <c:pt idx="5">
                  <c:v>0.04</c:v>
                </c:pt>
                <c:pt idx="6">
                  <c:v>#N/A</c:v>
                </c:pt>
                <c:pt idx="7">
                  <c:v>0.28999999999999998</c:v>
                </c:pt>
                <c:pt idx="8">
                  <c:v>#N/A</c:v>
                </c:pt>
                <c:pt idx="9">
                  <c:v>0.64</c:v>
                </c:pt>
              </c:numCache>
            </c:numRef>
          </c:val>
          <c:extLst>
            <c:ext xmlns:c16="http://schemas.microsoft.com/office/drawing/2014/chart" uri="{C3380CC4-5D6E-409C-BE32-E72D297353CC}">
              <c16:uniqueId val="{00000007-5285-4D01-AF92-7E37AE22539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4.34</c:v>
                </c:pt>
                <c:pt idx="2">
                  <c:v>#N/A</c:v>
                </c:pt>
                <c:pt idx="3">
                  <c:v>4.54</c:v>
                </c:pt>
                <c:pt idx="4">
                  <c:v>#N/A</c:v>
                </c:pt>
                <c:pt idx="5">
                  <c:v>4.3</c:v>
                </c:pt>
                <c:pt idx="6">
                  <c:v>#N/A</c:v>
                </c:pt>
                <c:pt idx="7">
                  <c:v>4.12</c:v>
                </c:pt>
                <c:pt idx="8">
                  <c:v>#N/A</c:v>
                </c:pt>
                <c:pt idx="9">
                  <c:v>4.28</c:v>
                </c:pt>
              </c:numCache>
            </c:numRef>
          </c:val>
          <c:extLst>
            <c:ext xmlns:c16="http://schemas.microsoft.com/office/drawing/2014/chart" uri="{C3380CC4-5D6E-409C-BE32-E72D297353CC}">
              <c16:uniqueId val="{00000008-5285-4D01-AF92-7E37AE2253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5.75</c:v>
                </c:pt>
                <c:pt idx="2">
                  <c:v>#N/A</c:v>
                </c:pt>
                <c:pt idx="3">
                  <c:v>6.14</c:v>
                </c:pt>
                <c:pt idx="4">
                  <c:v>#N/A</c:v>
                </c:pt>
                <c:pt idx="5">
                  <c:v>8.92</c:v>
                </c:pt>
                <c:pt idx="6">
                  <c:v>#N/A</c:v>
                </c:pt>
                <c:pt idx="7">
                  <c:v>8.8800000000000008</c:v>
                </c:pt>
                <c:pt idx="8">
                  <c:v>#N/A</c:v>
                </c:pt>
                <c:pt idx="9">
                  <c:v>9.83</c:v>
                </c:pt>
              </c:numCache>
            </c:numRef>
          </c:val>
          <c:extLst>
            <c:ext xmlns:c16="http://schemas.microsoft.com/office/drawing/2014/chart" uri="{C3380CC4-5D6E-409C-BE32-E72D297353CC}">
              <c16:uniqueId val="{00000009-5285-4D01-AF92-7E37AE2253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1079</c:v>
                </c:pt>
                <c:pt idx="5">
                  <c:v>1084</c:v>
                </c:pt>
                <c:pt idx="8">
                  <c:v>1117</c:v>
                </c:pt>
                <c:pt idx="11">
                  <c:v>1121</c:v>
                </c:pt>
                <c:pt idx="14">
                  <c:v>1132</c:v>
                </c:pt>
              </c:numCache>
            </c:numRef>
          </c:val>
          <c:extLst>
            <c:ext xmlns:c16="http://schemas.microsoft.com/office/drawing/2014/chart" uri="{C3380CC4-5D6E-409C-BE32-E72D297353CC}">
              <c16:uniqueId val="{00000000-D3E4-4356-B7E6-C5B82D9B95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E4-4356-B7E6-C5B82D9B95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3</c:v>
                </c:pt>
                <c:pt idx="6">
                  <c:v>2</c:v>
                </c:pt>
                <c:pt idx="9">
                  <c:v>2</c:v>
                </c:pt>
                <c:pt idx="12">
                  <c:v>2</c:v>
                </c:pt>
              </c:numCache>
            </c:numRef>
          </c:val>
          <c:extLst>
            <c:ext xmlns:c16="http://schemas.microsoft.com/office/drawing/2014/chart" uri="{C3380CC4-5D6E-409C-BE32-E72D297353CC}">
              <c16:uniqueId val="{00000002-D3E4-4356-B7E6-C5B82D9B95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15</c:v>
                </c:pt>
                <c:pt idx="6">
                  <c:v>36</c:v>
                </c:pt>
                <c:pt idx="9">
                  <c:v>36</c:v>
                </c:pt>
                <c:pt idx="12">
                  <c:v>60</c:v>
                </c:pt>
              </c:numCache>
            </c:numRef>
          </c:val>
          <c:extLst>
            <c:ext xmlns:c16="http://schemas.microsoft.com/office/drawing/2014/chart" uri="{C3380CC4-5D6E-409C-BE32-E72D297353CC}">
              <c16:uniqueId val="{00000003-D3E4-4356-B7E6-C5B82D9B95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62</c:v>
                </c:pt>
                <c:pt idx="3">
                  <c:v>56</c:v>
                </c:pt>
                <c:pt idx="6">
                  <c:v>58</c:v>
                </c:pt>
                <c:pt idx="9">
                  <c:v>56</c:v>
                </c:pt>
                <c:pt idx="12">
                  <c:v>53</c:v>
                </c:pt>
              </c:numCache>
            </c:numRef>
          </c:val>
          <c:extLst>
            <c:ext xmlns:c16="http://schemas.microsoft.com/office/drawing/2014/chart" uri="{C3380CC4-5D6E-409C-BE32-E72D297353CC}">
              <c16:uniqueId val="{00000004-D3E4-4356-B7E6-C5B82D9B95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E4-4356-B7E6-C5B82D9B95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E4-4356-B7E6-C5B82D9B95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1294</c:v>
                </c:pt>
                <c:pt idx="3">
                  <c:v>1325</c:v>
                </c:pt>
                <c:pt idx="6">
                  <c:v>1382</c:v>
                </c:pt>
                <c:pt idx="9">
                  <c:v>1382</c:v>
                </c:pt>
                <c:pt idx="12">
                  <c:v>1416</c:v>
                </c:pt>
              </c:numCache>
            </c:numRef>
          </c:val>
          <c:extLst>
            <c:ext xmlns:c16="http://schemas.microsoft.com/office/drawing/2014/chart" uri="{C3380CC4-5D6E-409C-BE32-E72D297353CC}">
              <c16:uniqueId val="{00000007-D3E4-4356-B7E6-C5B82D9B95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289</c:v>
                </c:pt>
                <c:pt idx="2">
                  <c:v>#N/A</c:v>
                </c:pt>
                <c:pt idx="3">
                  <c:v>#N/A</c:v>
                </c:pt>
                <c:pt idx="4">
                  <c:v>315</c:v>
                </c:pt>
                <c:pt idx="5">
                  <c:v>#N/A</c:v>
                </c:pt>
                <c:pt idx="6">
                  <c:v>#N/A</c:v>
                </c:pt>
                <c:pt idx="7">
                  <c:v>361</c:v>
                </c:pt>
                <c:pt idx="8">
                  <c:v>#N/A</c:v>
                </c:pt>
                <c:pt idx="9">
                  <c:v>#N/A</c:v>
                </c:pt>
                <c:pt idx="10">
                  <c:v>355</c:v>
                </c:pt>
                <c:pt idx="11">
                  <c:v>#N/A</c:v>
                </c:pt>
                <c:pt idx="12">
                  <c:v>#N/A</c:v>
                </c:pt>
                <c:pt idx="13">
                  <c:v>399</c:v>
                </c:pt>
                <c:pt idx="14">
                  <c:v>#N/A</c:v>
                </c:pt>
              </c:numCache>
            </c:numRef>
          </c:val>
          <c:smooth val="0"/>
          <c:extLst>
            <c:ext xmlns:c16="http://schemas.microsoft.com/office/drawing/2014/chart" uri="{C3380CC4-5D6E-409C-BE32-E72D297353CC}">
              <c16:uniqueId val="{00000008-D3E4-4356-B7E6-C5B82D9B95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10489</c:v>
                </c:pt>
                <c:pt idx="5">
                  <c:v>11019</c:v>
                </c:pt>
                <c:pt idx="8">
                  <c:v>10992</c:v>
                </c:pt>
                <c:pt idx="11">
                  <c:v>10519</c:v>
                </c:pt>
                <c:pt idx="14">
                  <c:v>10009</c:v>
                </c:pt>
              </c:numCache>
            </c:numRef>
          </c:val>
          <c:extLst>
            <c:ext xmlns:c16="http://schemas.microsoft.com/office/drawing/2014/chart" uri="{C3380CC4-5D6E-409C-BE32-E72D297353CC}">
              <c16:uniqueId val="{00000000-F883-4FC8-B87C-3C1AFD1B0F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56</c:v>
                </c:pt>
                <c:pt idx="5">
                  <c:v>37</c:v>
                </c:pt>
                <c:pt idx="8">
                  <c:v>21</c:v>
                </c:pt>
                <c:pt idx="11">
                  <c:v>7</c:v>
                </c:pt>
                <c:pt idx="14">
                  <c:v>1</c:v>
                </c:pt>
              </c:numCache>
            </c:numRef>
          </c:val>
          <c:extLst>
            <c:ext xmlns:c16="http://schemas.microsoft.com/office/drawing/2014/chart" uri="{C3380CC4-5D6E-409C-BE32-E72D297353CC}">
              <c16:uniqueId val="{00000001-F883-4FC8-B87C-3C1AFD1B0F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4808</c:v>
                </c:pt>
                <c:pt idx="5">
                  <c:v>4365</c:v>
                </c:pt>
                <c:pt idx="8">
                  <c:v>4415</c:v>
                </c:pt>
                <c:pt idx="11">
                  <c:v>4592</c:v>
                </c:pt>
                <c:pt idx="14">
                  <c:v>4409</c:v>
                </c:pt>
              </c:numCache>
            </c:numRef>
          </c:val>
          <c:extLst>
            <c:ext xmlns:c16="http://schemas.microsoft.com/office/drawing/2014/chart" uri="{C3380CC4-5D6E-409C-BE32-E72D297353CC}">
              <c16:uniqueId val="{00000002-F883-4FC8-B87C-3C1AFD1B0F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83-4FC8-B87C-3C1AFD1B0F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83-4FC8-B87C-3C1AFD1B0F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83-4FC8-B87C-3C1AFD1B0F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2247</c:v>
                </c:pt>
                <c:pt idx="3">
                  <c:v>2141</c:v>
                </c:pt>
                <c:pt idx="6">
                  <c:v>2118</c:v>
                </c:pt>
                <c:pt idx="9">
                  <c:v>2104</c:v>
                </c:pt>
                <c:pt idx="12">
                  <c:v>2112</c:v>
                </c:pt>
              </c:numCache>
            </c:numRef>
          </c:val>
          <c:extLst>
            <c:ext xmlns:c16="http://schemas.microsoft.com/office/drawing/2014/chart" uri="{C3380CC4-5D6E-409C-BE32-E72D297353CC}">
              <c16:uniqueId val="{00000006-F883-4FC8-B87C-3C1AFD1B0F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660</c:v>
                </c:pt>
                <c:pt idx="3">
                  <c:v>645</c:v>
                </c:pt>
                <c:pt idx="6">
                  <c:v>614</c:v>
                </c:pt>
                <c:pt idx="9">
                  <c:v>577</c:v>
                </c:pt>
                <c:pt idx="12">
                  <c:v>516</c:v>
                </c:pt>
              </c:numCache>
            </c:numRef>
          </c:val>
          <c:extLst>
            <c:ext xmlns:c16="http://schemas.microsoft.com/office/drawing/2014/chart" uri="{C3380CC4-5D6E-409C-BE32-E72D297353CC}">
              <c16:uniqueId val="{00000007-F883-4FC8-B87C-3C1AFD1B0F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584</c:v>
                </c:pt>
                <c:pt idx="3">
                  <c:v>568</c:v>
                </c:pt>
                <c:pt idx="6">
                  <c:v>626</c:v>
                </c:pt>
                <c:pt idx="9">
                  <c:v>532</c:v>
                </c:pt>
                <c:pt idx="12">
                  <c:v>516</c:v>
                </c:pt>
              </c:numCache>
            </c:numRef>
          </c:val>
          <c:extLst>
            <c:ext xmlns:c16="http://schemas.microsoft.com/office/drawing/2014/chart" uri="{C3380CC4-5D6E-409C-BE32-E72D297353CC}">
              <c16:uniqueId val="{00000008-F883-4FC8-B87C-3C1AFD1B0F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883-4FC8-B87C-3C1AFD1B0F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12116</c:v>
                </c:pt>
                <c:pt idx="3">
                  <c:v>13034</c:v>
                </c:pt>
                <c:pt idx="6">
                  <c:v>13106</c:v>
                </c:pt>
                <c:pt idx="9">
                  <c:v>12595</c:v>
                </c:pt>
                <c:pt idx="12">
                  <c:v>12014</c:v>
                </c:pt>
              </c:numCache>
            </c:numRef>
          </c:val>
          <c:extLst>
            <c:ext xmlns:c16="http://schemas.microsoft.com/office/drawing/2014/chart" uri="{C3380CC4-5D6E-409C-BE32-E72D297353CC}">
              <c16:uniqueId val="{0000000A-F883-4FC8-B87C-3C1AFD1B0F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255</c:v>
                </c:pt>
                <c:pt idx="2">
                  <c:v>#N/A</c:v>
                </c:pt>
                <c:pt idx="3">
                  <c:v>#N/A</c:v>
                </c:pt>
                <c:pt idx="4">
                  <c:v>967</c:v>
                </c:pt>
                <c:pt idx="5">
                  <c:v>#N/A</c:v>
                </c:pt>
                <c:pt idx="6">
                  <c:v>#N/A</c:v>
                </c:pt>
                <c:pt idx="7">
                  <c:v>1036</c:v>
                </c:pt>
                <c:pt idx="8">
                  <c:v>#N/A</c:v>
                </c:pt>
                <c:pt idx="9">
                  <c:v>#N/A</c:v>
                </c:pt>
                <c:pt idx="10">
                  <c:v>689</c:v>
                </c:pt>
                <c:pt idx="11">
                  <c:v>#N/A</c:v>
                </c:pt>
                <c:pt idx="12">
                  <c:v>#N/A</c:v>
                </c:pt>
                <c:pt idx="13">
                  <c:v>739</c:v>
                </c:pt>
                <c:pt idx="14">
                  <c:v>#N/A</c:v>
                </c:pt>
              </c:numCache>
            </c:numRef>
          </c:val>
          <c:smooth val="0"/>
          <c:extLst>
            <c:ext xmlns:c16="http://schemas.microsoft.com/office/drawing/2014/chart" uri="{C3380CC4-5D6E-409C-BE32-E72D297353CC}">
              <c16:uniqueId val="{0000000B-F883-4FC8-B87C-3C1AFD1B0F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1449</c:v>
                </c:pt>
                <c:pt idx="1">
                  <c:v>1590</c:v>
                </c:pt>
                <c:pt idx="2">
                  <c:v>1443</c:v>
                </c:pt>
              </c:numCache>
            </c:numRef>
          </c:val>
          <c:extLst>
            <c:ext xmlns:c16="http://schemas.microsoft.com/office/drawing/2014/chart" uri="{C3380CC4-5D6E-409C-BE32-E72D297353CC}">
              <c16:uniqueId val="{00000000-B45F-4C1F-8F47-7071B6A31C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1233</c:v>
                </c:pt>
                <c:pt idx="1">
                  <c:v>1233</c:v>
                </c:pt>
                <c:pt idx="2">
                  <c:v>1134</c:v>
                </c:pt>
              </c:numCache>
            </c:numRef>
          </c:val>
          <c:extLst>
            <c:ext xmlns:c16="http://schemas.microsoft.com/office/drawing/2014/chart" uri="{C3380CC4-5D6E-409C-BE32-E72D297353CC}">
              <c16:uniqueId val="{00000001-B45F-4C1F-8F47-7071B6A31C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2764</c:v>
                </c:pt>
                <c:pt idx="1">
                  <c:v>2787</c:v>
                </c:pt>
                <c:pt idx="2">
                  <c:v>2809</c:v>
                </c:pt>
              </c:numCache>
            </c:numRef>
          </c:val>
          <c:extLst>
            <c:ext xmlns:c16="http://schemas.microsoft.com/office/drawing/2014/chart" uri="{C3380CC4-5D6E-409C-BE32-E72D297353CC}">
              <c16:uniqueId val="{00000002-B45F-4C1F-8F47-7071B6A31C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{9BCC3C7F-3C93-49DD-8F00-FFF478A5508F}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A36-4F6B-B153-6F96EAD5F7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{E537A707-65B9-4B5E-91D3-40F37AFD23F7}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36-4F6B-B153-6F96EAD5F7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{CD48D929-0CB4-488B-B62B-4A728FFC38E6}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36-4F6B-B153-6F96EAD5F7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{C02A48AA-0705-401A-8FFF-F97188FFB434}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36-4F6B-B153-6F96EAD5F7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{7FD6BF20-69A5-48BB-A6F9-FF07B7F342F9}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36-4F6B-B153-6F96EAD5F70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{4A4B0835-37C9-4703-B8AB-961EDACA61E4}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A36-4F6B-B153-6F96EAD5F70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{AC0EA656-C5DE-4403-B6F6-5D9965C2FD89}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A36-4F6B-B153-6F96EAD5F70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{9F17363B-780B-469F-B768-FDB9BAF34AE2}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A36-4F6B-B153-6F96EAD5F70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{96DFB405-621C-405B-85FC-94276B8FB220}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A36-4F6B-B153-6F96EAD5F7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65.3</c:v>
                </c:pt>
                <c:pt idx="16">
                  <c:v>66.7</c:v>
                </c:pt>
                <c:pt idx="24">
                  <c:v>67.5</c:v>
                </c:pt>
                <c:pt idx="32">
                  <c:v>68.900000000000006</c:v>
                </c:pt>
              </c:numCache>
            </c:numRef>
          </c:xVal>
          <c:yVal>
            <c:numRef>
              <c:f>公会計指標分析・財政指標組合せ分析表!$BP$51:$DC$51</c:f>
              <c:numCache>
                <c:formatCode>#,##0.0;"▲ "#,##0.0</c:formatCode>
                <c:ptCount val="40"/>
                <c:pt idx="0">
                  <c:v>5.2</c:v>
                </c:pt>
                <c:pt idx="8">
                  <c:v>19.899999999999999</c:v>
                </c:pt>
                <c:pt idx="16">
                  <c:v>20.5</c:v>
                </c:pt>
                <c:pt idx="24">
                  <c:v>12.9</c:v>
                </c:pt>
                <c:pt idx="32">
                  <c:v>14.4</c:v>
                </c:pt>
              </c:numCache>
            </c:numRef>
          </c:yVal>
          <c:smooth val="0"/>
          <c:extLst>
            <c:ext xmlns:c16="http://schemas.microsoft.com/office/drawing/2014/chart" uri="{C3380CC4-5D6E-409C-BE32-E72D297353CC}">
              <c16:uniqueId val="{00000009-BA36-4F6B-B153-6F96EAD5F7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08544331563929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{205790CA-C749-40E4-B269-2176B16C0D8E}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A36-4F6B-B153-6F96EAD5F7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{92A1BCD5-11FF-4302-8CC0-A5100BECEF26}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36-4F6B-B153-6F96EAD5F7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{FEEAA5A0-ADD4-48BC-9367-84624EAE528C}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36-4F6B-B153-6F96EAD5F7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{7C6DA0A5-63C0-46A2-9D90-D2548ABD77CC}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36-4F6B-B153-6F96EAD5F7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{F5F0DEDC-9B24-4273-8FB7-4288A2462F8F}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36-4F6B-B153-6F96EAD5F709}"/>
                </c:ext>
              </c:extLst>
            </c:dLbl>
            <c:dLbl>
              <c:idx val="8"/>
              <c:layout>
                <c:manualLayout>
                  <c:x val="0"/>
                  <c:y val="1.085443315639285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{C1CBC903-DFF1-4609-AF9C-91E4CF0276D1}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A36-4F6B-B153-6F96EAD5F709}"/>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{3C7AB2DA-C493-4F56-B07D-529C4674A393}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A36-4F6B-B153-6F96EAD5F709}"/>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{35547C9C-44C9-4B38-84FE-846F81401A32}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A36-4F6B-B153-6F96EAD5F709}"/>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{59026B27-4F10-4D87-B9AC-4DD5A34F608D}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A36-4F6B-B153-6F96EAD5F7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62</c:v>
                </c:pt>
                <c:pt idx="24">
                  <c:v>62.9</c:v>
                </c:pt>
                <c:pt idx="32">
                  <c:v>62.8</c:v>
                </c:pt>
              </c:numCache>
            </c:numRef>
          </c:xVal>
          <c:yVal>
            <c:numRef>
              <c:f>公会計指標分析・財政指標組合せ分析表!$BP$55:$DC$55</c:f>
              <c:numCache>
                <c:formatCode>#,##0.0;"▲ "#,##0.0</c:formatCode>
                <c:ptCount val="40"/>
                <c:pt idx="0">
                  <c:v>20.5</c:v>
                </c:pt>
                <c:pt idx="8">
                  <c:v>21.4</c:v>
                </c:pt>
                <c:pt idx="16">
                  <c:v>13.7</c:v>
                </c:pt>
                <c:pt idx="24">
                  <c:v>6.9</c:v>
                </c:pt>
                <c:pt idx="32">
                  <c:v>0</c:v>
                </c:pt>
              </c:numCache>
            </c:numRef>
          </c:yVal>
          <c:smooth val="0"/>
          <c:extLst>
            <c:ext xmlns:c16="http://schemas.microsoft.com/office/drawing/2014/chart" uri="{C3380CC4-5D6E-409C-BE32-E72D297353CC}">
              <c16:uniqueId val="{00000013-BA36-4F6B-B153-6F96EAD5F709}"/>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{557114D8-6908-4826-831F-37C5BE9105C6}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2FC-4DAF-93EF-807F68CEFB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{5ACD4B66-2157-4B0A-98F1-5516AF35E46E}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FC-4DAF-93EF-807F68CEFB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{D403F606-2D12-4C4F-BDB3-3E0349869CA8}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FC-4DAF-93EF-807F68CEFB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{0FAC6585-B030-4C4C-A4DC-F1D1DF305FDD}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FC-4DAF-93EF-807F68CEFB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{473C985A-8EAC-4ECB-87E0-C6D5C028DB06}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FC-4DAF-93EF-807F68CEFB1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{424548E2-73CC-4E7F-BDD4-3BEC4D420974}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2FC-4DAF-93EF-807F68CEFB1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{653FCC57-C94E-46F8-AB42-F83853222277}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2FC-4DAF-93EF-807F68CEFB1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{C289607C-D964-4004-A5A8-72DDD4D3DD79}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2FC-4DAF-93EF-807F68CEFB1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{46718EDC-8789-41CF-B2B4-EFF0D16F0C12}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2FC-4DAF-93EF-807F68CEFB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6.3</c:v>
                </c:pt>
                <c:pt idx="16">
                  <c:v>6.5</c:v>
                </c:pt>
                <c:pt idx="24">
                  <c:v>6.7</c:v>
                </c:pt>
                <c:pt idx="32">
                  <c:v>7.2</c:v>
                </c:pt>
              </c:numCache>
            </c:numRef>
          </c:xVal>
          <c:yVal>
            <c:numRef>
              <c:f>公会計指標分析・財政指標組合せ分析表!$BP$73:$DC$73</c:f>
              <c:numCache>
                <c:formatCode>#,##0.0;"▲ "#,##0.0</c:formatCode>
                <c:ptCount val="40"/>
                <c:pt idx="0">
                  <c:v>5.2</c:v>
                </c:pt>
                <c:pt idx="8">
                  <c:v>19.899999999999999</c:v>
                </c:pt>
                <c:pt idx="16">
                  <c:v>20.5</c:v>
                </c:pt>
                <c:pt idx="24">
                  <c:v>12.9</c:v>
                </c:pt>
                <c:pt idx="32">
                  <c:v>14.4</c:v>
                </c:pt>
              </c:numCache>
            </c:numRef>
          </c:yVal>
          <c:smooth val="0"/>
          <c:extLst>
            <c:ext xmlns:c16="http://schemas.microsoft.com/office/drawing/2014/chart" uri="{C3380CC4-5D6E-409C-BE32-E72D297353CC}">
              <c16:uniqueId val="{00000009-C2FC-4DAF-93EF-807F68CEFB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{2E2B5BC6-2599-4FE7-864C-FA11BAFB50D7}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2FC-4DAF-93EF-807F68CEFB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{EFD2D5D5-605E-47F0-8119-E102FB4DF646}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FC-4DAF-93EF-807F68CEFB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{E682B0B7-F696-4EF9-9829-73A077F8F28F}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FC-4DAF-93EF-807F68CEFB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{D4F7A0C3-161E-4B31-9830-5BADC7F32E48}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FC-4DAF-93EF-807F68CEFB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{6CBE1053-8463-4ECF-B02A-C32A6F18CD16}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FC-4DAF-93EF-807F68CEFB1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{2A459E4D-2E83-4A43-AB71-195D02E57452}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2FC-4DAF-93EF-807F68CEFB1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{62BE5F99-65C8-4DF5-B9D3-09D9AF86DC21}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2FC-4DAF-93EF-807F68CEFB1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{C8415ACA-236D-4C1B-A1E1-994207D2E7E0}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2FC-4DAF-93EF-807F68CEFB1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{77972A60-60CD-4B37-AD81-C0E5DD900C7D}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2FC-4DAF-93EF-807F68CEFB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7.9</c:v>
                </c:pt>
                <c:pt idx="24">
                  <c:v>8</c:v>
                </c:pt>
                <c:pt idx="32">
                  <c:v>8</c:v>
                </c:pt>
              </c:numCache>
            </c:numRef>
          </c:xVal>
          <c:yVal>
            <c:numRef>
              <c:f>公会計指標分析・財政指標組合せ分析表!$BP$77:$DC$77</c:f>
              <c:numCache>
                <c:formatCode>#,##0.0;"▲ "#,##0.0</c:formatCode>
                <c:ptCount val="40"/>
                <c:pt idx="0">
                  <c:v>20.5</c:v>
                </c:pt>
                <c:pt idx="8">
                  <c:v>21.4</c:v>
                </c:pt>
                <c:pt idx="16">
                  <c:v>13.7</c:v>
                </c:pt>
                <c:pt idx="24">
                  <c:v>6.9</c:v>
                </c:pt>
                <c:pt idx="32">
                  <c:v>0</c:v>
                </c:pt>
              </c:numCache>
            </c:numRef>
          </c:yVal>
          <c:smooth val="0"/>
          <c:extLst>
            <c:ext xmlns:c16="http://schemas.microsoft.com/office/drawing/2014/chart" uri="{C3380CC4-5D6E-409C-BE32-E72D297353CC}">
              <c16:uniqueId val="{00000013-C2FC-4DAF-93EF-807F68CEFB1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実質公債費比率の分子は　平成</a:t>
          </a:r>
          <a:r>
            <a:rPr kumimoji="1" lang="en-US" altLang="ja-JP" sz="1200">
              <a:solidFill>
                <a:sysClr val="windowText" lastClr="000000"/>
              </a:solidFill>
              <a:effectLst/>
              <a:latin typeface="+mn-lt"/>
              <a:ea typeface="+mn-ea"/>
              <a:cs typeface="+mn-cs"/>
            </a:rPr>
            <a:t>28</a:t>
          </a:r>
          <a:r>
            <a:rPr kumimoji="1" lang="ja-JP" altLang="ja-JP" sz="1200">
              <a:solidFill>
                <a:sysClr val="windowText" lastClr="000000"/>
              </a:solidFill>
              <a:effectLst/>
              <a:latin typeface="+mn-lt"/>
              <a:ea typeface="+mn-ea"/>
              <a:cs typeface="+mn-cs"/>
            </a:rPr>
            <a:t>年度辺りからは概ね横ばい</a:t>
          </a:r>
          <a:r>
            <a:rPr kumimoji="1" lang="ja-JP" altLang="en-US" sz="1200">
              <a:solidFill>
                <a:sysClr val="windowText" lastClr="000000"/>
              </a:solidFill>
              <a:effectLst/>
              <a:latin typeface="+mn-lt"/>
              <a:ea typeface="+mn-ea"/>
              <a:cs typeface="+mn-cs"/>
            </a:rPr>
            <a:t>、ないし微増傾向と</a:t>
          </a:r>
          <a:r>
            <a:rPr kumimoji="1" lang="ja-JP" altLang="ja-JP" sz="1200">
              <a:solidFill>
                <a:sysClr val="windowText" lastClr="000000"/>
              </a:solidFill>
              <a:effectLst/>
              <a:latin typeface="+mn-lt"/>
              <a:ea typeface="+mn-ea"/>
              <a:cs typeface="+mn-cs"/>
            </a:rPr>
            <a:t>なっている。これは、元利償還金の金額が増加しても、新規発行する地方債は臨時財政対策債、過疎対策事業債、合併特例事業債など普通交付税の基準財政需要額算入比率の高いものしか借入しないという方針から、算入公債費も合わせて増えることによ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今後も交付税算入率の大きい地方債を中心に借入、実質公債費比率の分子が大きく増加しないよう努める。</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満期一括償還方式の地方債の借入は行っていない。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将来負担比率は、地方債の借入額の抑制や新規発行する起債を臨時財政対策債、過疎対策事業債、合併特例事業債等普通交付税の基準財政需要額算入比率の高いものしか借入しないという方針により、平成</a:t>
          </a:r>
          <a:r>
            <a:rPr kumimoji="1" lang="en-US" altLang="ja-JP" sz="1200">
              <a:solidFill>
                <a:sysClr val="windowText" lastClr="000000"/>
              </a:solidFill>
              <a:effectLst/>
              <a:latin typeface="+mn-lt"/>
              <a:ea typeface="+mn-ea"/>
              <a:cs typeface="+mn-cs"/>
            </a:rPr>
            <a:t>26</a:t>
          </a:r>
          <a:r>
            <a:rPr kumimoji="1" lang="ja-JP" altLang="ja-JP" sz="1200">
              <a:solidFill>
                <a:sysClr val="windowText" lastClr="000000"/>
              </a:solidFill>
              <a:effectLst/>
              <a:latin typeface="+mn-lt"/>
              <a:ea typeface="+mn-ea"/>
              <a:cs typeface="+mn-cs"/>
            </a:rPr>
            <a:t>年度から平成</a:t>
          </a:r>
          <a:r>
            <a:rPr kumimoji="1" lang="en-US" altLang="ja-JP" sz="1200">
              <a:solidFill>
                <a:sysClr val="windowText" lastClr="000000"/>
              </a:solidFill>
              <a:effectLst/>
              <a:latin typeface="+mn-lt"/>
              <a:ea typeface="+mn-ea"/>
              <a:cs typeface="+mn-cs"/>
            </a:rPr>
            <a:t>29</a:t>
          </a:r>
          <a:r>
            <a:rPr kumimoji="1" lang="ja-JP" altLang="ja-JP" sz="1200">
              <a:solidFill>
                <a:sysClr val="windowText" lastClr="000000"/>
              </a:solidFill>
              <a:effectLst/>
              <a:latin typeface="+mn-lt"/>
              <a:ea typeface="+mn-ea"/>
              <a:cs typeface="+mn-cs"/>
            </a:rPr>
            <a:t>年度までは算定なしとなっていたが、平成</a:t>
          </a:r>
          <a:r>
            <a:rPr kumimoji="1" lang="en-US" altLang="ja-JP" sz="1200">
              <a:solidFill>
                <a:sysClr val="windowText" lastClr="000000"/>
              </a:solidFill>
              <a:effectLst/>
              <a:latin typeface="+mn-lt"/>
              <a:ea typeface="+mn-ea"/>
              <a:cs typeface="+mn-cs"/>
            </a:rPr>
            <a:t>30</a:t>
          </a:r>
          <a:r>
            <a:rPr kumimoji="1" lang="ja-JP" altLang="ja-JP" sz="1200">
              <a:solidFill>
                <a:sysClr val="windowText" lastClr="000000"/>
              </a:solidFill>
              <a:effectLst/>
              <a:latin typeface="+mn-lt"/>
              <a:ea typeface="+mn-ea"/>
              <a:cs typeface="+mn-cs"/>
            </a:rPr>
            <a:t>年度以降数値が算定されている。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地方債現在高</a:t>
          </a:r>
          <a:r>
            <a:rPr kumimoji="1" lang="ja-JP" altLang="en-US" sz="1200">
              <a:solidFill>
                <a:sysClr val="windowText" lastClr="000000"/>
              </a:solidFill>
              <a:effectLst/>
              <a:latin typeface="+mn-lt"/>
              <a:ea typeface="+mn-ea"/>
              <a:cs typeface="+mn-cs"/>
            </a:rPr>
            <a:t>については</a:t>
          </a:r>
          <a:r>
            <a:rPr kumimoji="1" lang="ja-JP" altLang="ja-JP" sz="1200">
              <a:solidFill>
                <a:sysClr val="windowText" lastClr="000000"/>
              </a:solidFill>
              <a:effectLst/>
              <a:latin typeface="+mn-lt"/>
              <a:ea typeface="+mn-ea"/>
              <a:cs typeface="+mn-cs"/>
            </a:rPr>
            <a:t>令和３年度</a:t>
          </a:r>
          <a:r>
            <a:rPr kumimoji="1" lang="ja-JP" altLang="en-US" sz="1200">
              <a:solidFill>
                <a:sysClr val="windowText" lastClr="000000"/>
              </a:solidFill>
              <a:effectLst/>
              <a:latin typeface="+mn-lt"/>
              <a:ea typeface="+mn-ea"/>
              <a:cs typeface="+mn-cs"/>
            </a:rPr>
            <a:t>から引き続き、大型事業の減少等</a:t>
          </a:r>
          <a:r>
            <a:rPr kumimoji="1" lang="ja-JP" altLang="ja-JP" sz="1200">
              <a:solidFill>
                <a:sysClr val="windowText" lastClr="000000"/>
              </a:solidFill>
              <a:effectLst/>
              <a:latin typeface="+mn-lt"/>
              <a:ea typeface="+mn-ea"/>
              <a:cs typeface="+mn-cs"/>
            </a:rPr>
            <a:t>借入</a:t>
          </a:r>
          <a:r>
            <a:rPr kumimoji="1" lang="ja-JP" altLang="en-US" sz="1200">
              <a:solidFill>
                <a:sysClr val="windowText" lastClr="000000"/>
              </a:solidFill>
              <a:effectLst/>
              <a:latin typeface="+mn-lt"/>
              <a:ea typeface="+mn-ea"/>
              <a:cs typeface="+mn-cs"/>
            </a:rPr>
            <a:t>額の抑制により</a:t>
          </a:r>
          <a:r>
            <a:rPr kumimoji="1" lang="ja-JP" altLang="ja-JP" sz="1200">
              <a:solidFill>
                <a:sysClr val="windowText" lastClr="000000"/>
              </a:solidFill>
              <a:effectLst/>
              <a:latin typeface="+mn-lt"/>
              <a:ea typeface="+mn-ea"/>
              <a:cs typeface="+mn-cs"/>
            </a:rPr>
            <a:t>減少</a:t>
          </a:r>
          <a:r>
            <a:rPr kumimoji="1" lang="ja-JP" altLang="en-US" sz="1200">
              <a:solidFill>
                <a:sysClr val="windowText" lastClr="000000"/>
              </a:solidFill>
              <a:effectLst/>
              <a:latin typeface="+mn-lt"/>
              <a:ea typeface="+mn-ea"/>
              <a:cs typeface="+mn-cs"/>
            </a:rPr>
            <a:t>しているものの、充当可能基金の減少のために将来負担率の分子としては若干増加している。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今後も充当可能基金残高の減少は見込まれるものの、地方債残高についても償還額の範囲内での抑制的な借入により地方債残高を減少させ、将来負担比率が大きく増加しないよう努める。</a:t>
          </a:r>
          <a:endParaRPr lang="ja-JP" altLang="ja-JP" sz="12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mn-lt"/>
            <a:ea typeface="+mn-ea"/>
            <a:cs typeface="+mn-cs"/>
          </a:endParaRPr>
        </a:p>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en-US" sz="1200">
              <a:solidFill>
                <a:sysClr val="windowText" lastClr="000000"/>
              </a:solidFill>
              <a:effectLst/>
              <a:latin typeface="+mn-lt"/>
              <a:ea typeface="+mn-ea"/>
              <a:cs typeface="+mn-cs"/>
            </a:rPr>
            <a:t>財源不足による財政調整基金の取崩しや、地方債の元利償還金に充てるための減債基金の取崩しなどにより</a:t>
          </a:r>
          <a:r>
            <a:rPr kumimoji="1" lang="ja-JP" altLang="ja-JP" sz="1200">
              <a:solidFill>
                <a:sysClr val="windowText" lastClr="000000"/>
              </a:solidFill>
              <a:effectLst/>
              <a:latin typeface="+mn-lt"/>
              <a:ea typeface="+mn-ea"/>
              <a:cs typeface="+mn-cs"/>
            </a:rPr>
            <a:t>、基金全体としては前年度対比で約</a:t>
          </a:r>
          <a:r>
            <a:rPr kumimoji="1" lang="en-US" altLang="ja-JP" sz="1200">
              <a:solidFill>
                <a:sysClr val="windowText" lastClr="000000"/>
              </a:solidFill>
              <a:effectLst/>
              <a:latin typeface="+mn-lt"/>
              <a:ea typeface="+mn-ea"/>
              <a:cs typeface="+mn-cs"/>
            </a:rPr>
            <a:t>225</a:t>
          </a:r>
          <a:r>
            <a:rPr kumimoji="1" lang="ja-JP" altLang="ja-JP" sz="1200">
              <a:solidFill>
                <a:sysClr val="windowText" lastClr="000000"/>
              </a:solidFill>
              <a:effectLst/>
              <a:latin typeface="+mn-lt"/>
              <a:ea typeface="+mn-ea"/>
              <a:cs typeface="+mn-cs"/>
            </a:rPr>
            <a:t>百万円の</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となった。</a:t>
          </a:r>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a:solidFill>
                <a:sysClr val="windowText" lastClr="000000"/>
              </a:solidFill>
              <a:effectLst/>
              <a:latin typeface="+mn-lt"/>
              <a:ea typeface="+mn-ea"/>
              <a:cs typeface="+mn-cs"/>
            </a:rPr>
            <a:t>経常経費の抑制を図るとともに、各種事業の財源確保の推移を考慮しつつ事業を進めていくことで、各基金の適正な積立、取崩を行っていく。</a:t>
          </a:r>
          <a:endParaRPr lang="ja-JP" altLang="ja-JP" sz="12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（基金の使途）</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紀北町地域振興基金：町民の連帯の強化及び地域振興に要する経費。</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紀北町地域づくり事業基金：多様な歴史、伝統、文化、産業等の特性を生かした独創的、個性的な魅力あふれたまちづくりを推進するための経費。</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紀北町環境衛生施設整備基金：紀北町環境衛生施設整備の推進を図るために要する経費。</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紀北町庁舎等改築及び改修基金：庁舎等改築及び改修の財源に充てるための経費。</a:t>
          </a:r>
          <a:endParaRPr kumimoji="1" lang="en-US" altLang="ja-JP" sz="1100">
            <a:solidFill>
              <a:sysClr val="windowText" lastClr="000000"/>
            </a:solidFill>
            <a:effectLst/>
            <a:latin typeface="+mn-lt"/>
            <a:ea typeface="+mn-ea"/>
            <a:cs typeface="+mn-cs"/>
          </a:endParaRPr>
        </a:p>
        <a:p>
          <a:endParaRPr lang="ja-JP" altLang="ja-JP" sz="1100">
            <a:solidFill>
              <a:sysClr val="windowText" lastClr="000000"/>
            </a:solidFill>
            <a:effectLst/>
          </a:endParaRPr>
        </a:p>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紀北町地域振興基金：資金運用益による増額。</a:t>
          </a:r>
          <a:r>
            <a:rPr kumimoji="1" lang="ja-JP" altLang="en-US" sz="1100">
              <a:solidFill>
                <a:sysClr val="windowText" lastClr="000000"/>
              </a:solidFill>
              <a:effectLst/>
              <a:latin typeface="+mn-lt"/>
              <a:ea typeface="+mn-ea"/>
              <a:cs typeface="+mn-cs"/>
            </a:rPr>
            <a:t>　</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紀北町地域づくり事業基金：観光施設等整備への財源充当</a:t>
          </a:r>
          <a:r>
            <a:rPr kumimoji="1" lang="ja-JP" altLang="en-US" sz="1100">
              <a:solidFill>
                <a:sysClr val="windowText" lastClr="000000"/>
              </a:solidFill>
              <a:effectLst/>
              <a:latin typeface="+mn-lt"/>
              <a:ea typeface="+mn-ea"/>
              <a:cs typeface="+mn-cs"/>
            </a:rPr>
            <a:t>を使用料収入等が上回ったこと、および普通財産の売払収入</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積立増</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紀北町環境衛生施設整備基金：資金運用益によ</a:t>
          </a:r>
          <a:r>
            <a:rPr kumimoji="1" lang="ja-JP" altLang="en-US" sz="1100">
              <a:solidFill>
                <a:sysClr val="windowText" lastClr="000000"/>
              </a:solidFill>
              <a:effectLst/>
              <a:latin typeface="+mn-lt"/>
              <a:ea typeface="+mn-ea"/>
              <a:cs typeface="+mn-cs"/>
            </a:rPr>
            <a:t>り微</a:t>
          </a:r>
          <a:r>
            <a:rPr kumimoji="1" lang="ja-JP" altLang="ja-JP" sz="1100">
              <a:solidFill>
                <a:sysClr val="windowText" lastClr="000000"/>
              </a:solidFill>
              <a:effectLst/>
              <a:latin typeface="+mn-lt"/>
              <a:ea typeface="+mn-ea"/>
              <a:cs typeface="+mn-cs"/>
            </a:rPr>
            <a:t>増。</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紀北町ふるさと応援基金：ふるさと納税の使途分野に沿った事業への財源充当を寄附額が上回ったことによる増額。</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紀北町庁舎等改築及び改修基金：</a:t>
          </a:r>
          <a:r>
            <a:rPr kumimoji="1" lang="ja-JP" altLang="en-US" sz="1100">
              <a:solidFill>
                <a:sysClr val="windowText" lastClr="000000"/>
              </a:solidFill>
              <a:effectLst/>
              <a:latin typeface="+mn-lt"/>
              <a:ea typeface="+mn-ea"/>
              <a:cs typeface="+mn-cs"/>
            </a:rPr>
            <a:t>汐ノ津呂排水機場整備事業に一部充当するための取崩による</a:t>
          </a:r>
          <a:r>
            <a:rPr kumimoji="1" lang="ja-JP" altLang="ja-JP" sz="1100">
              <a:solidFill>
                <a:sysClr val="windowText" lastClr="000000"/>
              </a:solidFill>
              <a:effectLst/>
              <a:latin typeface="+mn-lt"/>
              <a:ea typeface="+mn-ea"/>
              <a:cs typeface="+mn-cs"/>
            </a:rPr>
            <a:t>減額。</a:t>
          </a:r>
          <a:endParaRPr kumimoji="1" lang="en-US" altLang="ja-JP" sz="1100">
            <a:solidFill>
              <a:sysClr val="windowText" lastClr="000000"/>
            </a:solidFill>
            <a:effectLst/>
            <a:latin typeface="+mn-lt"/>
            <a:ea typeface="+mn-ea"/>
            <a:cs typeface="+mn-cs"/>
          </a:endParaRPr>
        </a:p>
        <a:p>
          <a:endParaRPr lang="ja-JP" altLang="ja-JP" sz="11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紀北町地域振興基金：旧両町間の町民の連携や地域振興に寄与する交流事業や施設整備などに充当していく。</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紀北町地域づくり事業基金：本町の自然や歴史などを活かした施設の維持管理や観光</a:t>
          </a:r>
          <a:r>
            <a:rPr kumimoji="1" lang="en-US" altLang="ja-JP" sz="1100">
              <a:solidFill>
                <a:sysClr val="windowText" lastClr="000000"/>
              </a:solidFill>
              <a:effectLst/>
              <a:latin typeface="+mn-lt"/>
              <a:ea typeface="+mn-ea"/>
              <a:cs typeface="+mn-cs"/>
            </a:rPr>
            <a:t>PR</a:t>
          </a:r>
          <a:r>
            <a:rPr kumimoji="1" lang="ja-JP" altLang="ja-JP" sz="1100">
              <a:solidFill>
                <a:sysClr val="windowText" lastClr="000000"/>
              </a:solidFill>
              <a:effectLst/>
              <a:latin typeface="+mn-lt"/>
              <a:ea typeface="+mn-ea"/>
              <a:cs typeface="+mn-cs"/>
            </a:rPr>
            <a:t>に係る経費などに充当していく。</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紀北町環境衛生施設整備基金：老朽化による環境衛生施設の整備、改修などの経費に充当していく。</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紀北町ふるさと応援基金：寄附者の意思に沿った目的に充当していく。</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紀北町庁舎等改築及び改修基金：庁舎等施設の老朽化に伴う維持修繕等に充当していく。</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mn-lt"/>
            <a:ea typeface="+mn-ea"/>
            <a:cs typeface="+mn-cs"/>
          </a:endParaRPr>
        </a:p>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en-US" sz="1200">
              <a:solidFill>
                <a:sysClr val="windowText" lastClr="000000"/>
              </a:solidFill>
              <a:effectLst/>
              <a:latin typeface="+mn-lt"/>
              <a:ea typeface="+mn-ea"/>
              <a:cs typeface="+mn-cs"/>
            </a:rPr>
            <a:t>財源不足による基金取崩</a:t>
          </a:r>
          <a:r>
            <a:rPr kumimoji="1" lang="ja-JP" altLang="ja-JP" sz="1200">
              <a:solidFill>
                <a:sysClr val="windowText" lastClr="000000"/>
              </a:solidFill>
              <a:effectLst/>
              <a:latin typeface="+mn-lt"/>
              <a:ea typeface="+mn-ea"/>
              <a:cs typeface="+mn-cs"/>
            </a:rPr>
            <a:t>を行ったことにより、</a:t>
          </a:r>
          <a:r>
            <a:rPr kumimoji="1" lang="en-US" altLang="ja-JP" sz="1200">
              <a:solidFill>
                <a:sysClr val="windowText" lastClr="000000"/>
              </a:solidFill>
              <a:effectLst/>
              <a:latin typeface="+mn-lt"/>
              <a:ea typeface="+mn-ea"/>
              <a:cs typeface="+mn-cs"/>
            </a:rPr>
            <a:t>147</a:t>
          </a:r>
          <a:r>
            <a:rPr kumimoji="1" lang="ja-JP" altLang="en-US" sz="1200">
              <a:solidFill>
                <a:sysClr val="windowText" lastClr="000000"/>
              </a:solidFill>
              <a:effectLst/>
              <a:latin typeface="+mn-lt"/>
              <a:ea typeface="+mn-ea"/>
              <a:cs typeface="+mn-cs"/>
            </a:rPr>
            <a:t>百万円</a:t>
          </a:r>
          <a:r>
            <a:rPr kumimoji="1" lang="ja-JP" altLang="ja-JP" sz="1200">
              <a:solidFill>
                <a:sysClr val="windowText" lastClr="000000"/>
              </a:solidFill>
              <a:effectLst/>
              <a:latin typeface="+mn-lt"/>
              <a:ea typeface="+mn-ea"/>
              <a:cs typeface="+mn-cs"/>
            </a:rPr>
            <a:t>の</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となった。</a:t>
          </a:r>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a:solidFill>
                <a:sysClr val="windowText" lastClr="000000"/>
              </a:solidFill>
              <a:effectLst/>
              <a:latin typeface="+mn-lt"/>
              <a:ea typeface="+mn-ea"/>
              <a:cs typeface="+mn-cs"/>
            </a:rPr>
            <a:t>過去の取り崩し実績等から必要と考えられる額について、決算状況を踏まえて可能な範囲で積立て、残高の維持を図る。</a:t>
          </a:r>
          <a:endParaRPr lang="ja-JP" altLang="ja-JP" sz="12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a:solidFill>
              <a:schemeClr val="dk1"/>
            </a:solidFill>
            <a:effectLst/>
            <a:latin typeface="+mn-lt"/>
            <a:ea typeface="+mn-ea"/>
            <a:cs typeface="+mn-cs"/>
          </a:endParaRPr>
        </a:p>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eaLnBrk="1" fontAlgn="auto" latinLnBrk="0" hangingPunct="1"/>
          <a:r>
            <a:rPr kumimoji="1" lang="ja-JP" altLang="ja-JP" sz="1200">
              <a:solidFill>
                <a:sysClr val="windowText" lastClr="000000"/>
              </a:solidFill>
              <a:effectLst/>
              <a:latin typeface="+mn-lt"/>
              <a:ea typeface="+mn-ea"/>
              <a:cs typeface="+mn-cs"/>
            </a:rPr>
            <a:t>地方債の元利償還</a:t>
          </a:r>
          <a:r>
            <a:rPr kumimoji="1" lang="ja-JP" altLang="en-US" sz="1200">
              <a:solidFill>
                <a:sysClr val="windowText" lastClr="000000"/>
              </a:solidFill>
              <a:effectLst/>
              <a:latin typeface="+mn-lt"/>
              <a:ea typeface="+mn-ea"/>
              <a:cs typeface="+mn-cs"/>
            </a:rPr>
            <a:t>に充てるための基金取崩しと</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基金運用益の積立により</a:t>
          </a:r>
          <a:r>
            <a:rPr kumimoji="1" lang="en-US" altLang="ja-JP" sz="1200">
              <a:solidFill>
                <a:sysClr val="windowText" lastClr="000000"/>
              </a:solidFill>
              <a:effectLst/>
              <a:latin typeface="+mn-lt"/>
              <a:ea typeface="+mn-ea"/>
              <a:cs typeface="+mn-cs"/>
            </a:rPr>
            <a:t>99</a:t>
          </a:r>
          <a:r>
            <a:rPr kumimoji="1" lang="ja-JP" altLang="en-US" sz="1200">
              <a:solidFill>
                <a:sysClr val="windowText" lastClr="000000"/>
              </a:solidFill>
              <a:effectLst/>
              <a:latin typeface="+mn-lt"/>
              <a:ea typeface="+mn-ea"/>
              <a:cs typeface="+mn-cs"/>
            </a:rPr>
            <a:t>百万円の減</a:t>
          </a:r>
          <a:r>
            <a:rPr kumimoji="1" lang="ja-JP" altLang="ja-JP" sz="1200">
              <a:solidFill>
                <a:sysClr val="windowText" lastClr="000000"/>
              </a:solidFill>
              <a:effectLst/>
              <a:latin typeface="+mn-lt"/>
              <a:ea typeface="+mn-ea"/>
              <a:cs typeface="+mn-cs"/>
            </a:rPr>
            <a:t>となった。</a:t>
          </a:r>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kumimoji="1" lang="en-US" altLang="ja-JP" sz="1200">
            <a:solidFill>
              <a:sysClr val="windowText" lastClr="000000"/>
            </a:solidFill>
            <a:effectLst/>
            <a:latin typeface="+mn-lt"/>
            <a:ea typeface="+mn-ea"/>
            <a:cs typeface="+mn-cs"/>
          </a:endParaRPr>
        </a:p>
        <a:p>
          <a:pPr eaLnBrk="1" fontAlgn="auto" latinLnBrk="0" hangingPunct="1"/>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pPr eaLnBrk="1" fontAlgn="auto" latinLnBrk="0" hangingPunct="1"/>
          <a:r>
            <a:rPr kumimoji="1" lang="ja-JP" altLang="ja-JP" sz="1200">
              <a:solidFill>
                <a:sysClr val="windowText" lastClr="000000"/>
              </a:solidFill>
              <a:effectLst/>
              <a:latin typeface="+mn-lt"/>
              <a:ea typeface="+mn-ea"/>
              <a:cs typeface="+mn-cs"/>
            </a:rPr>
            <a:t>過疎対策事業債、合併特例事業債年度末残高の元利償還の３割相当分の積み立てを維持し、その償還に備える。</a:t>
          </a:r>
          <a:endParaRPr lang="ja-JP" altLang="ja-JP" sz="12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C467A85-4324-4FC2-95DE-38FA683E76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46820FB-8894-4562-8C56-09B74A0A2A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9781813-3149-4287-B17A-28E1CEE42FC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77D5BAF-2593-4D26-B893-7671BAAD105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6AC55C9-071C-4E18-A80F-8AB5801ABD7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65353F7-657B-4237-A7E0-3E9D9C610D3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677835F-09E1-41C6-A3D8-B679757628C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9C21C19-6AE4-44E5-82FB-73DAF84B752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B925F53-B584-49E2-8DFE-0E7C33B4F89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E695FAD-DDCF-4B68-95EE-AC35FF9181F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C86063B-D59E-4D4C-95A0-D40EF3B0F36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82FC992-4416-4217-8471-15C68A739A1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45D666D-DE69-40FE-BB24-D99C5339943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3386F2B-DBF8-413B-AA80-B6209C5D926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B99B70E-3D03-43B4-ACB7-7333FE27A4D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E33761C-C6C3-44E0-8229-8B1A263BA18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EA33749-7556-4C81-B417-EBCECE99033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30D7AF1-28F5-4041-AA77-EA2C426241E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F3C51FE-A5BA-4A4D-AA2A-3B333CD8A7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9192A78-C205-4442-AA2D-6A69C0592D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EBAC96F-BDF7-48B4-B84E-F80292277F8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B21A56C-F73A-485F-B203-28AF6496883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66177DC-1512-466C-B8E0-30619F1B4A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6E942C6-5435-44B8-9249-A7523D8ED14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8AA25D3-0579-44F0-8CA3-81665E5045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89860C3-7172-474B-A55B-9604F3EEBA5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6C8A801-038D-4FD4-B2C3-5B9D30177BC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979FCC4-BD5A-4BE1-8178-CD243964BC1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57142B7-5C3A-4B52-92C0-A32A3A0B27B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A90F690-8161-4A7E-8216-9354AECD4B8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B008917-2E4E-4743-AB1F-87FCFBD8215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DB2DE44-0DDE-422B-9206-82C0E3D236E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346EF2C-544D-4930-ADE5-D1E8DFB91C8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D781BC7-391A-4BEE-9B36-947842D7BF3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98622DF-9AAA-4F43-8321-F8A8BA8C5CF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2B6C25B-C6EC-4460-95A4-2D626B1985B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AF8F7DF-57F4-402D-A64D-991387115AF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389335C-5D70-4431-8B97-FD0D1402AE5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33A4885-0CE7-44D9-802B-BE576847914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4547945-9323-45FF-9434-C9073C896F8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4CFDC2E-FCD1-4C31-844E-D9773D92E9A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B53AFA0-D9ED-4468-BE83-279B1E28608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5B606E8-E17A-4905-AB59-E9790EDD4FA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E86BA61-41B8-4A3B-9A05-83796865501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AB1400D-AB96-4997-ABF5-943E17F69C4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3EE9142-8654-441B-8BCB-D49A57A1F77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D6734A9-FE3C-494D-B2FA-41C697FFF6F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例年増加傾向にある。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施設の老朽化が進んでいることもあり、類似団体と比較して平均以上の値となっている。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紀北町公共施設等総合管理計画に基づき、施設の統廃合・更新・長寿命化等の方針について、長期的な視点で計画する必要がある。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4F3250B-885F-4EDC-B5FA-D7C5DB79E5B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684BA2C-D9FA-4EDA-839A-CD58A6BAF42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0B66BBF-4A40-431B-A1C0-297FACF6E04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B95FAEA-9E7D-4F9F-AE5C-DCBF5EDED7E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FD6733E-7764-4491-80E5-60E87E715DD4}"/>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2368492-686B-4176-8B2D-155642B816E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2CB73BA-060B-4FA6-93DA-28592C0D464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5869172-652F-4F63-93E6-CF22F9327D1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743D5B7-1B51-4ED5-A598-D609DB0774A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9E12F6F-AFF7-494A-B64B-712C32352CD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34694B2-AD07-4C69-BF6E-FA71543C60F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409414A-B448-4EC6-94CE-024D39A5B31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921AD25-FF82-4CCB-9EFA-DFF7F1C0F89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BFE7EA2-40B5-465A-A74A-CBBAA73137C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A1D291FF-5C5C-43D2-BFF8-14FA430C40C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B6933C1-667C-43DF-BB64-EEBEFAEE3F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5" name="直線コネクタ 64">
          <a:extLst>
            <a:ext uri="{FF2B5EF4-FFF2-40B4-BE49-F238E27FC236}">
              <a16:creationId xmlns:a16="http://schemas.microsoft.com/office/drawing/2014/main" id="{22B4820E-6117-4742-9693-8AF0A51CB258}"/>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6" name="有形固定資産減価償却率最小値テキスト">
          <a:extLst>
            <a:ext uri="{FF2B5EF4-FFF2-40B4-BE49-F238E27FC236}">
              <a16:creationId xmlns:a16="http://schemas.microsoft.com/office/drawing/2014/main" id="{F0D40119-0552-4ABA-8B16-45D27CB85624}"/>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7" name="直線コネクタ 66">
          <a:extLst>
            <a:ext uri="{FF2B5EF4-FFF2-40B4-BE49-F238E27FC236}">
              <a16:creationId xmlns:a16="http://schemas.microsoft.com/office/drawing/2014/main" id="{50D79F3E-CE50-4092-8445-9D29F787ED02}"/>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68" name="有形固定資産減価償却率最大値テキスト">
          <a:extLst>
            <a:ext uri="{FF2B5EF4-FFF2-40B4-BE49-F238E27FC236}">
              <a16:creationId xmlns:a16="http://schemas.microsoft.com/office/drawing/2014/main" id="{02041BFF-20A8-49C8-B32A-D494271147B2}"/>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69" name="直線コネクタ 68">
          <a:extLst>
            <a:ext uri="{FF2B5EF4-FFF2-40B4-BE49-F238E27FC236}">
              <a16:creationId xmlns:a16="http://schemas.microsoft.com/office/drawing/2014/main" id="{13AEA2F2-F439-4698-AA1E-A7CEE7C7E49F}"/>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0" name="有形固定資産減価償却率平均値テキスト">
          <a:extLst>
            <a:ext uri="{FF2B5EF4-FFF2-40B4-BE49-F238E27FC236}">
              <a16:creationId xmlns:a16="http://schemas.microsoft.com/office/drawing/2014/main" id="{B263F714-E79D-4E3A-91BE-9907C2764837}"/>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1" name="フローチャート: 判断 70">
          <a:extLst>
            <a:ext uri="{FF2B5EF4-FFF2-40B4-BE49-F238E27FC236}">
              <a16:creationId xmlns:a16="http://schemas.microsoft.com/office/drawing/2014/main" id="{B64704BF-8EF9-44F9-B01F-2D7F813E085C}"/>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E43F6F84-4255-4C87-9B61-9B083886B7D8}"/>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94CA2D15-D766-413A-AEAA-6D57F17A105F}"/>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75671</xdr:rowOff>
    </xdr:from>
    <xdr:to>
      <xdr:col>11</xdr:col>
      <xdr:colOff>187325</xdr:colOff>
      <xdr:row>31</xdr:row>
      <xdr:rowOff>5821</xdr:rowOff>
    </xdr:to>
    <xdr:sp macro="" textlink="">
      <xdr:nvSpPr>
        <xdr:cNvPr id="74" name="フローチャート: 判断 73">
          <a:extLst>
            <a:ext uri="{FF2B5EF4-FFF2-40B4-BE49-F238E27FC236}">
              <a16:creationId xmlns:a16="http://schemas.microsoft.com/office/drawing/2014/main" id="{583E2B79-5FD0-43A2-9EC0-3100B8A11E16}"/>
            </a:ext>
          </a:extLst>
        </xdr:cNvPr>
        <xdr:cNvSpPr/>
      </xdr:nvSpPr>
      <xdr:spPr>
        <a:xfrm>
          <a:off x="2476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72072</xdr:rowOff>
    </xdr:from>
    <xdr:to>
      <xdr:col>7</xdr:col>
      <xdr:colOff>187325</xdr:colOff>
      <xdr:row>31</xdr:row>
      <xdr:rowOff>2222</xdr:rowOff>
    </xdr:to>
    <xdr:sp macro="" textlink="">
      <xdr:nvSpPr>
        <xdr:cNvPr id="75" name="フローチャート: 判断 74">
          <a:extLst>
            <a:ext uri="{FF2B5EF4-FFF2-40B4-BE49-F238E27FC236}">
              <a16:creationId xmlns:a16="http://schemas.microsoft.com/office/drawing/2014/main" id="{530B6663-BD6C-4669-8A32-CD2C933AED2D}"/>
            </a:ext>
          </a:extLst>
        </xdr:cNvPr>
        <xdr:cNvSpPr/>
      </xdr:nvSpPr>
      <xdr:spPr>
        <a:xfrm>
          <a:off x="1714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D81237E-C333-4CFE-9A2E-B0988BD3F7F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C256FD3-5F21-4436-8A32-65D5252DF0A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C28F239-F042-4CA0-AEB1-F9B090889DB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5E89A9A-64C4-4EEE-BD56-2D435D245E9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9062101-B813-4787-896F-7B529D04256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55351</xdr:rowOff>
    </xdr:from>
    <xdr:to>
      <xdr:col>23</xdr:col>
      <xdr:colOff>136525</xdr:colOff>
      <xdr:row>31</xdr:row>
      <xdr:rowOff>156951</xdr:rowOff>
    </xdr:to>
    <xdr:sp macro="" textlink="">
      <xdr:nvSpPr>
        <xdr:cNvPr id="81" name="楕円 80">
          <a:extLst>
            <a:ext uri="{FF2B5EF4-FFF2-40B4-BE49-F238E27FC236}">
              <a16:creationId xmlns:a16="http://schemas.microsoft.com/office/drawing/2014/main" id="{860BC129-249C-41C6-B8BF-F6ADC9B624C3}"/>
            </a:ext>
          </a:extLst>
        </xdr:cNvPr>
        <xdr:cNvSpPr/>
      </xdr:nvSpPr>
      <xdr:spPr>
        <a:xfrm>
          <a:off x="4711700" y="61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33778</xdr:rowOff>
    </xdr:from>
    <xdr:ext cx="405111" cy="259045"/>
    <xdr:sp macro="" textlink="">
      <xdr:nvSpPr>
        <xdr:cNvPr id="82" name="有形固定資産減価償却率該当値テキスト">
          <a:extLst>
            <a:ext uri="{FF2B5EF4-FFF2-40B4-BE49-F238E27FC236}">
              <a16:creationId xmlns:a16="http://schemas.microsoft.com/office/drawing/2014/main" id="{725F1B6A-B7CC-495E-BF1B-94D95FD7C5B6}"/>
            </a:ext>
          </a:extLst>
        </xdr:cNvPr>
        <xdr:cNvSpPr txBox="1"/>
      </xdr:nvSpPr>
      <xdr:spPr>
        <a:xfrm>
          <a:off x="4813300" y="612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30163</xdr:rowOff>
    </xdr:from>
    <xdr:to>
      <xdr:col>19</xdr:col>
      <xdr:colOff>187325</xdr:colOff>
      <xdr:row>31</xdr:row>
      <xdr:rowOff>131763</xdr:rowOff>
    </xdr:to>
    <xdr:sp macro="" textlink="">
      <xdr:nvSpPr>
        <xdr:cNvPr id="83" name="楕円 82">
          <a:extLst>
            <a:ext uri="{FF2B5EF4-FFF2-40B4-BE49-F238E27FC236}">
              <a16:creationId xmlns:a16="http://schemas.microsoft.com/office/drawing/2014/main" id="{6B8C54FC-7C3D-4D76-862B-F4673956A206}"/>
            </a:ext>
          </a:extLst>
        </xdr:cNvPr>
        <xdr:cNvSpPr/>
      </xdr:nvSpPr>
      <xdr:spPr>
        <a:xfrm>
          <a:off x="4000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80963</xdr:rowOff>
    </xdr:from>
    <xdr:to>
      <xdr:col>23</xdr:col>
      <xdr:colOff>85725</xdr:colOff>
      <xdr:row>31</xdr:row>
      <xdr:rowOff>106151</xdr:rowOff>
    </xdr:to>
    <xdr:cxnSp macro="">
      <xdr:nvCxnSpPr>
        <xdr:cNvPr id="84" name="直線コネクタ 83">
          <a:extLst>
            <a:ext uri="{FF2B5EF4-FFF2-40B4-BE49-F238E27FC236}">
              <a16:creationId xmlns:a16="http://schemas.microsoft.com/office/drawing/2014/main" id="{006E25D2-F664-42AB-962D-E986558F566F}"/>
            </a:ext>
          </a:extLst>
        </xdr:cNvPr>
        <xdr:cNvCxnSpPr/>
      </xdr:nvCxnSpPr>
      <xdr:spPr>
        <a:xfrm>
          <a:off x="4051300" y="6167438"/>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15769</xdr:rowOff>
    </xdr:from>
    <xdr:to>
      <xdr:col>15</xdr:col>
      <xdr:colOff>187325</xdr:colOff>
      <xdr:row>31</xdr:row>
      <xdr:rowOff>117369</xdr:rowOff>
    </xdr:to>
    <xdr:sp macro="" textlink="">
      <xdr:nvSpPr>
        <xdr:cNvPr id="85" name="楕円 84">
          <a:extLst>
            <a:ext uri="{FF2B5EF4-FFF2-40B4-BE49-F238E27FC236}">
              <a16:creationId xmlns:a16="http://schemas.microsoft.com/office/drawing/2014/main" id="{A45C079C-EC67-4899-89F7-122D6A358BC6}"/>
            </a:ext>
          </a:extLst>
        </xdr:cNvPr>
        <xdr:cNvSpPr/>
      </xdr:nvSpPr>
      <xdr:spPr>
        <a:xfrm>
          <a:off x="3238500" y="61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66569</xdr:rowOff>
    </xdr:from>
    <xdr:to>
      <xdr:col>19</xdr:col>
      <xdr:colOff>136525</xdr:colOff>
      <xdr:row>31</xdr:row>
      <xdr:rowOff>80963</xdr:rowOff>
    </xdr:to>
    <xdr:cxnSp macro="">
      <xdr:nvCxnSpPr>
        <xdr:cNvPr id="86" name="直線コネクタ 85">
          <a:extLst>
            <a:ext uri="{FF2B5EF4-FFF2-40B4-BE49-F238E27FC236}">
              <a16:creationId xmlns:a16="http://schemas.microsoft.com/office/drawing/2014/main" id="{B5C42FE7-9AE2-42E2-98FA-C5103395B3C2}"/>
            </a:ext>
          </a:extLst>
        </xdr:cNvPr>
        <xdr:cNvCxnSpPr/>
      </xdr:nvCxnSpPr>
      <xdr:spPr>
        <a:xfrm>
          <a:off x="3289300" y="6153044"/>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162031</xdr:rowOff>
    </xdr:from>
    <xdr:to>
      <xdr:col>11</xdr:col>
      <xdr:colOff>187325</xdr:colOff>
      <xdr:row>31</xdr:row>
      <xdr:rowOff>92181</xdr:rowOff>
    </xdr:to>
    <xdr:sp macro="" textlink="">
      <xdr:nvSpPr>
        <xdr:cNvPr id="87" name="楕円 86">
          <a:extLst>
            <a:ext uri="{FF2B5EF4-FFF2-40B4-BE49-F238E27FC236}">
              <a16:creationId xmlns:a16="http://schemas.microsoft.com/office/drawing/2014/main" id="{76BB2342-F73D-48F1-96FC-F98FD82F4FB3}"/>
            </a:ext>
          </a:extLst>
        </xdr:cNvPr>
        <xdr:cNvSpPr/>
      </xdr:nvSpPr>
      <xdr:spPr>
        <a:xfrm>
          <a:off x="2476500" y="6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41381</xdr:rowOff>
    </xdr:from>
    <xdr:to>
      <xdr:col>15</xdr:col>
      <xdr:colOff>136525</xdr:colOff>
      <xdr:row>31</xdr:row>
      <xdr:rowOff>66569</xdr:rowOff>
    </xdr:to>
    <xdr:cxnSp macro="">
      <xdr:nvCxnSpPr>
        <xdr:cNvPr id="88" name="直線コネクタ 87">
          <a:extLst>
            <a:ext uri="{FF2B5EF4-FFF2-40B4-BE49-F238E27FC236}">
              <a16:creationId xmlns:a16="http://schemas.microsoft.com/office/drawing/2014/main" id="{41855DE3-D9DB-4377-BFBD-01FBDE04D932}"/>
            </a:ext>
          </a:extLst>
        </xdr:cNvPr>
        <xdr:cNvCxnSpPr/>
      </xdr:nvCxnSpPr>
      <xdr:spPr>
        <a:xfrm>
          <a:off x="2527300" y="6127856"/>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147638</xdr:rowOff>
    </xdr:from>
    <xdr:to>
      <xdr:col>7</xdr:col>
      <xdr:colOff>187325</xdr:colOff>
      <xdr:row>31</xdr:row>
      <xdr:rowOff>77788</xdr:rowOff>
    </xdr:to>
    <xdr:sp macro="" textlink="">
      <xdr:nvSpPr>
        <xdr:cNvPr id="89" name="楕円 88">
          <a:extLst>
            <a:ext uri="{FF2B5EF4-FFF2-40B4-BE49-F238E27FC236}">
              <a16:creationId xmlns:a16="http://schemas.microsoft.com/office/drawing/2014/main" id="{011B3DB9-8B3E-48F8-863F-02E334AA4CA5}"/>
            </a:ext>
          </a:extLst>
        </xdr:cNvPr>
        <xdr:cNvSpPr/>
      </xdr:nvSpPr>
      <xdr:spPr>
        <a:xfrm>
          <a:off x="17145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26988</xdr:rowOff>
    </xdr:from>
    <xdr:to>
      <xdr:col>11</xdr:col>
      <xdr:colOff>136525</xdr:colOff>
      <xdr:row>31</xdr:row>
      <xdr:rowOff>41381</xdr:rowOff>
    </xdr:to>
    <xdr:cxnSp macro="">
      <xdr:nvCxnSpPr>
        <xdr:cNvPr id="90" name="直線コネクタ 89">
          <a:extLst>
            <a:ext uri="{FF2B5EF4-FFF2-40B4-BE49-F238E27FC236}">
              <a16:creationId xmlns:a16="http://schemas.microsoft.com/office/drawing/2014/main" id="{33F8C0BF-E5DA-4174-AD61-3F439BD4B10C}"/>
            </a:ext>
          </a:extLst>
        </xdr:cNvPr>
        <xdr:cNvCxnSpPr/>
      </xdr:nvCxnSpPr>
      <xdr:spPr>
        <a:xfrm>
          <a:off x="1765300" y="6113463"/>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1" name="n_1aveValue有形固定資産減価償却率">
          <a:extLst>
            <a:ext uri="{FF2B5EF4-FFF2-40B4-BE49-F238E27FC236}">
              <a16:creationId xmlns:a16="http://schemas.microsoft.com/office/drawing/2014/main" id="{E28602EF-B5EE-46C5-958D-6DE8FD057832}"/>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a:extLst>
            <a:ext uri="{FF2B5EF4-FFF2-40B4-BE49-F238E27FC236}">
              <a16:creationId xmlns:a16="http://schemas.microsoft.com/office/drawing/2014/main" id="{A889A211-3F43-45C3-B70A-38C57CD7DD1E}"/>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22348</xdr:rowOff>
    </xdr:from>
    <xdr:ext cx="405111" cy="259045"/>
    <xdr:sp macro="" textlink="">
      <xdr:nvSpPr>
        <xdr:cNvPr id="93" name="n_3aveValue有形固定資産減価償却率">
          <a:extLst>
            <a:ext uri="{FF2B5EF4-FFF2-40B4-BE49-F238E27FC236}">
              <a16:creationId xmlns:a16="http://schemas.microsoft.com/office/drawing/2014/main" id="{226FA0C7-680C-4F8B-9576-7D4D29919B09}"/>
            </a:ext>
          </a:extLst>
        </xdr:cNvPr>
        <xdr:cNvSpPr txBox="1"/>
      </xdr:nvSpPr>
      <xdr:spPr>
        <a:xfrm>
          <a:off x="2324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18749</xdr:rowOff>
    </xdr:from>
    <xdr:ext cx="405111" cy="259045"/>
    <xdr:sp macro="" textlink="">
      <xdr:nvSpPr>
        <xdr:cNvPr id="94" name="n_4aveValue有形固定資産減価償却率">
          <a:extLst>
            <a:ext uri="{FF2B5EF4-FFF2-40B4-BE49-F238E27FC236}">
              <a16:creationId xmlns:a16="http://schemas.microsoft.com/office/drawing/2014/main" id="{0854A2B0-13ED-4A29-8C7F-395D03ED4530}"/>
            </a:ext>
          </a:extLst>
        </xdr:cNvPr>
        <xdr:cNvSpPr txBox="1"/>
      </xdr:nvSpPr>
      <xdr:spPr>
        <a:xfrm>
          <a:off x="15627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122890</xdr:rowOff>
    </xdr:from>
    <xdr:ext cx="405111" cy="259045"/>
    <xdr:sp macro="" textlink="">
      <xdr:nvSpPr>
        <xdr:cNvPr id="95" name="n_1mainValue有形固定資産減価償却率">
          <a:extLst>
            <a:ext uri="{FF2B5EF4-FFF2-40B4-BE49-F238E27FC236}">
              <a16:creationId xmlns:a16="http://schemas.microsoft.com/office/drawing/2014/main" id="{5DED4178-4C2E-4D04-862B-EE36877486BB}"/>
            </a:ext>
          </a:extLst>
        </xdr:cNvPr>
        <xdr:cNvSpPr txBox="1"/>
      </xdr:nvSpPr>
      <xdr:spPr>
        <a:xfrm>
          <a:off x="3836044" y="620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108496</xdr:rowOff>
    </xdr:from>
    <xdr:ext cx="405111" cy="259045"/>
    <xdr:sp macro="" textlink="">
      <xdr:nvSpPr>
        <xdr:cNvPr id="96" name="n_2mainValue有形固定資産減価償却率">
          <a:extLst>
            <a:ext uri="{FF2B5EF4-FFF2-40B4-BE49-F238E27FC236}">
              <a16:creationId xmlns:a16="http://schemas.microsoft.com/office/drawing/2014/main" id="{A43B7338-35DF-494D-B837-90D9913111A1}"/>
            </a:ext>
          </a:extLst>
        </xdr:cNvPr>
        <xdr:cNvSpPr txBox="1"/>
      </xdr:nvSpPr>
      <xdr:spPr>
        <a:xfrm>
          <a:off x="3086744" y="619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83308</xdr:rowOff>
    </xdr:from>
    <xdr:ext cx="405111" cy="259045"/>
    <xdr:sp macro="" textlink="">
      <xdr:nvSpPr>
        <xdr:cNvPr id="97" name="n_3mainValue有形固定資産減価償却率">
          <a:extLst>
            <a:ext uri="{FF2B5EF4-FFF2-40B4-BE49-F238E27FC236}">
              <a16:creationId xmlns:a16="http://schemas.microsoft.com/office/drawing/2014/main" id="{35822B10-405A-41A3-8043-BBFBE03570DD}"/>
            </a:ext>
          </a:extLst>
        </xdr:cNvPr>
        <xdr:cNvSpPr txBox="1"/>
      </xdr:nvSpPr>
      <xdr:spPr>
        <a:xfrm>
          <a:off x="2324744" y="616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68915</xdr:rowOff>
    </xdr:from>
    <xdr:ext cx="405111" cy="259045"/>
    <xdr:sp macro="" textlink="">
      <xdr:nvSpPr>
        <xdr:cNvPr id="98" name="n_4mainValue有形固定資産減価償却率">
          <a:extLst>
            <a:ext uri="{FF2B5EF4-FFF2-40B4-BE49-F238E27FC236}">
              <a16:creationId xmlns:a16="http://schemas.microsoft.com/office/drawing/2014/main" id="{8A2FB63D-6294-45D4-B637-618117300C23}"/>
            </a:ext>
          </a:extLst>
        </xdr:cNvPr>
        <xdr:cNvSpPr txBox="1"/>
      </xdr:nvSpPr>
      <xdr:spPr>
        <a:xfrm>
          <a:off x="1562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D13863D-6EF4-44D1-9419-F41CD4C66C9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9415205-C281-4888-9148-888481468F0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18A08FC-C6E8-40FD-A37D-2D94AE93E02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B72D809-C265-4402-BA18-FE34325109B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AA4762B-20A9-44A3-A963-C5D0011B835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E02BE34-626B-42E1-91BF-46E8D2936AE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6F70284-DD3A-4B2B-800B-A519F820EA0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A28E2B0-CDA0-4AFE-9B9E-925958D8934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E81F699-22C3-4DE8-BFFC-DAD852E20A1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EA06A4D-9FB6-47BF-A2CC-D84CD9D55BC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17C9B2C-13B7-44F7-920E-E8097BF1237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147A895-7C9E-4933-8272-D52CBA4A3D0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AA12B27-6F00-4644-90AD-163B74A5120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年度から、大型事業の減少等借入額の抑制により減少しているものの、類似団体と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比較して平均以上の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値となっている。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将来負担額を今後も増加させないために、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償還額の範囲内での抑制的な借入により地方債残高を減少させ、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安定的な財政運営に努める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A8B81F5-EA09-409D-BDE0-963AA0C8608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FD43304-EBF6-4A73-BBE1-8B1CDFDA634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80FBDE1-06B2-4A7A-837A-761B67A7221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10A82EAF-80C9-4292-9C37-93E795F5CD1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4C90D310-3B2E-46B5-A661-12436D13BE5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D63066A3-6194-4E9E-98ED-6B7B7F034E5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A1CA0BAF-EA4E-4405-B17C-58BD81794A6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F3D38C6-10C1-4538-8BAB-D28B85FC5D9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CCC69F31-00BC-4C05-8812-DFA7186FD1B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AA6CE131-C8B8-4DC2-9D71-2BCC4D1DC0F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7550BDE1-389A-4DC6-920E-D58C16C60BF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76212165-9104-42C9-9118-7BFADEDA82D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5553926F-51CF-40D9-A0B3-2095BE5AD44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8B6AFD17-6A8F-42B7-BB22-4101360064F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96780FE8-FDE0-434A-918C-99CCE704797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66022D0-54BA-4139-84B1-FFA29C8DFBE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5647789-488D-4F66-9196-B2DC5132C5B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29" name="直線コネクタ 128">
          <a:extLst>
            <a:ext uri="{FF2B5EF4-FFF2-40B4-BE49-F238E27FC236}">
              <a16:creationId xmlns:a16="http://schemas.microsoft.com/office/drawing/2014/main" id="{153F90B9-9EFC-429B-BD83-7083E8ADACB6}"/>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0" name="債務償還比率最小値テキスト">
          <a:extLst>
            <a:ext uri="{FF2B5EF4-FFF2-40B4-BE49-F238E27FC236}">
              <a16:creationId xmlns:a16="http://schemas.microsoft.com/office/drawing/2014/main" id="{F51D3A05-F1C7-448C-A8CF-06AA34F941D3}"/>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1" name="直線コネクタ 130">
          <a:extLst>
            <a:ext uri="{FF2B5EF4-FFF2-40B4-BE49-F238E27FC236}">
              <a16:creationId xmlns:a16="http://schemas.microsoft.com/office/drawing/2014/main" id="{EB92B365-E2CA-4B62-88A3-49B7C1ECDBCD}"/>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52A899C0-E01D-4BAE-83BF-9EA9BA4FC61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46C941E-CBAF-4467-8591-A2846D49F27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143645</xdr:rowOff>
    </xdr:from>
    <xdr:ext cx="469744" cy="259045"/>
    <xdr:sp macro="" textlink="">
      <xdr:nvSpPr>
        <xdr:cNvPr id="134" name="債務償還比率平均値テキスト">
          <a:extLst>
            <a:ext uri="{FF2B5EF4-FFF2-40B4-BE49-F238E27FC236}">
              <a16:creationId xmlns:a16="http://schemas.microsoft.com/office/drawing/2014/main" id="{542B6BC4-8C29-4FAF-9ED0-CA041C12C50B}"/>
            </a:ext>
          </a:extLst>
        </xdr:cNvPr>
        <xdr:cNvSpPr txBox="1"/>
      </xdr:nvSpPr>
      <xdr:spPr>
        <a:xfrm>
          <a:off x="14846300" y="571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5" name="フローチャート: 判断 134">
          <a:extLst>
            <a:ext uri="{FF2B5EF4-FFF2-40B4-BE49-F238E27FC236}">
              <a16:creationId xmlns:a16="http://schemas.microsoft.com/office/drawing/2014/main" id="{80E1EB61-C48D-4670-9CE8-6ECF689EC808}"/>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6" name="フローチャート: 判断 135">
          <a:extLst>
            <a:ext uri="{FF2B5EF4-FFF2-40B4-BE49-F238E27FC236}">
              <a16:creationId xmlns:a16="http://schemas.microsoft.com/office/drawing/2014/main" id="{8FC653F5-3D1B-4379-A31A-0F3008E65BC0}"/>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7" name="フローチャート: 判断 136">
          <a:extLst>
            <a:ext uri="{FF2B5EF4-FFF2-40B4-BE49-F238E27FC236}">
              <a16:creationId xmlns:a16="http://schemas.microsoft.com/office/drawing/2014/main" id="{3C693BC4-44E7-4437-8318-7A1857F226C6}"/>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38" name="フローチャート: 判断 137">
          <a:extLst>
            <a:ext uri="{FF2B5EF4-FFF2-40B4-BE49-F238E27FC236}">
              <a16:creationId xmlns:a16="http://schemas.microsoft.com/office/drawing/2014/main" id="{8D52BE67-D831-41AF-8C71-8B6F704AB361}"/>
            </a:ext>
          </a:extLst>
        </xdr:cNvPr>
        <xdr:cNvSpPr/>
      </xdr:nvSpPr>
      <xdr:spPr>
        <a:xfrm>
          <a:off x="12509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39" name="フローチャート: 判断 138">
          <a:extLst>
            <a:ext uri="{FF2B5EF4-FFF2-40B4-BE49-F238E27FC236}">
              <a16:creationId xmlns:a16="http://schemas.microsoft.com/office/drawing/2014/main" id="{E08FE56B-AB05-43A4-B10A-54C57874B91D}"/>
            </a:ext>
          </a:extLst>
        </xdr:cNvPr>
        <xdr:cNvSpPr/>
      </xdr:nvSpPr>
      <xdr:spPr>
        <a:xfrm>
          <a:off x="11747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CF40384-C00C-4281-B0FA-9E5AA963030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948554C-A31E-4900-9B76-492FDE87690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0847864-32B9-4A71-84CE-FE86E982D35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C72D25E-C46A-4B90-8CD1-E268C85FE30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3721872-58C9-44C5-805A-BB9676E0569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120650</xdr:rowOff>
    </xdr:from>
    <xdr:to>
      <xdr:col>76</xdr:col>
      <xdr:colOff>73025</xdr:colOff>
      <xdr:row>31</xdr:row>
      <xdr:rowOff>50800</xdr:rowOff>
    </xdr:to>
    <xdr:sp macro="" textlink="">
      <xdr:nvSpPr>
        <xdr:cNvPr id="145" name="楕円 144">
          <a:extLst>
            <a:ext uri="{FF2B5EF4-FFF2-40B4-BE49-F238E27FC236}">
              <a16:creationId xmlns:a16="http://schemas.microsoft.com/office/drawing/2014/main" id="{F9DE6414-8627-4DDF-AF15-A86A1DD10675}"/>
            </a:ext>
          </a:extLst>
        </xdr:cNvPr>
        <xdr:cNvSpPr/>
      </xdr:nvSpPr>
      <xdr:spPr>
        <a:xfrm>
          <a:off x="14744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99077</xdr:rowOff>
    </xdr:from>
    <xdr:ext cx="469744" cy="259045"/>
    <xdr:sp macro="" textlink="">
      <xdr:nvSpPr>
        <xdr:cNvPr id="146" name="債務償還比率該当値テキスト">
          <a:extLst>
            <a:ext uri="{FF2B5EF4-FFF2-40B4-BE49-F238E27FC236}">
              <a16:creationId xmlns:a16="http://schemas.microsoft.com/office/drawing/2014/main" id="{15EB756C-A1F8-4C27-A55B-D67C6365E0E1}"/>
            </a:ext>
          </a:extLst>
        </xdr:cNvPr>
        <xdr:cNvSpPr txBox="1"/>
      </xdr:nvSpPr>
      <xdr:spPr>
        <a:xfrm>
          <a:off x="14846300"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116178</xdr:rowOff>
    </xdr:from>
    <xdr:to>
      <xdr:col>72</xdr:col>
      <xdr:colOff>123825</xdr:colOff>
      <xdr:row>31</xdr:row>
      <xdr:rowOff>46328</xdr:rowOff>
    </xdr:to>
    <xdr:sp macro="" textlink="">
      <xdr:nvSpPr>
        <xdr:cNvPr id="147" name="楕円 146">
          <a:extLst>
            <a:ext uri="{FF2B5EF4-FFF2-40B4-BE49-F238E27FC236}">
              <a16:creationId xmlns:a16="http://schemas.microsoft.com/office/drawing/2014/main" id="{0E9ED555-0F0F-43B8-B607-0F12B18D6510}"/>
            </a:ext>
          </a:extLst>
        </xdr:cNvPr>
        <xdr:cNvSpPr/>
      </xdr:nvSpPr>
      <xdr:spPr>
        <a:xfrm>
          <a:off x="14033500" y="60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166978</xdr:rowOff>
    </xdr:from>
    <xdr:to>
      <xdr:col>76</xdr:col>
      <xdr:colOff>22225</xdr:colOff>
      <xdr:row>31</xdr:row>
      <xdr:rowOff>0</xdr:rowOff>
    </xdr:to>
    <xdr:cxnSp macro="">
      <xdr:nvCxnSpPr>
        <xdr:cNvPr id="148" name="直線コネクタ 147">
          <a:extLst>
            <a:ext uri="{FF2B5EF4-FFF2-40B4-BE49-F238E27FC236}">
              <a16:creationId xmlns:a16="http://schemas.microsoft.com/office/drawing/2014/main" id="{11C7FC57-98A0-443E-9EDC-94BCDA53D89B}"/>
            </a:ext>
          </a:extLst>
        </xdr:cNvPr>
        <xdr:cNvCxnSpPr/>
      </xdr:nvCxnSpPr>
      <xdr:spPr>
        <a:xfrm>
          <a:off x="14084300" y="6082003"/>
          <a:ext cx="7112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84138</xdr:rowOff>
    </xdr:from>
    <xdr:to>
      <xdr:col>68</xdr:col>
      <xdr:colOff>123825</xdr:colOff>
      <xdr:row>32</xdr:row>
      <xdr:rowOff>14288</xdr:rowOff>
    </xdr:to>
    <xdr:sp macro="" textlink="">
      <xdr:nvSpPr>
        <xdr:cNvPr id="149" name="楕円 148">
          <a:extLst>
            <a:ext uri="{FF2B5EF4-FFF2-40B4-BE49-F238E27FC236}">
              <a16:creationId xmlns:a16="http://schemas.microsoft.com/office/drawing/2014/main" id="{C4D9F968-BB9F-462C-A1CF-B67948B055FD}"/>
            </a:ext>
          </a:extLst>
        </xdr:cNvPr>
        <xdr:cNvSpPr/>
      </xdr:nvSpPr>
      <xdr:spPr>
        <a:xfrm>
          <a:off x="132715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166978</xdr:rowOff>
    </xdr:from>
    <xdr:to>
      <xdr:col>72</xdr:col>
      <xdr:colOff>73025</xdr:colOff>
      <xdr:row>31</xdr:row>
      <xdr:rowOff>134938</xdr:rowOff>
    </xdr:to>
    <xdr:cxnSp macro="">
      <xdr:nvCxnSpPr>
        <xdr:cNvPr id="150" name="直線コネクタ 149">
          <a:extLst>
            <a:ext uri="{FF2B5EF4-FFF2-40B4-BE49-F238E27FC236}">
              <a16:creationId xmlns:a16="http://schemas.microsoft.com/office/drawing/2014/main" id="{0E379362-23E3-49ED-A404-49CAC2A6B55D}"/>
            </a:ext>
          </a:extLst>
        </xdr:cNvPr>
        <xdr:cNvCxnSpPr/>
      </xdr:nvCxnSpPr>
      <xdr:spPr>
        <a:xfrm flipV="1">
          <a:off x="13322300" y="6082003"/>
          <a:ext cx="762000" cy="13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72417</xdr:rowOff>
    </xdr:from>
    <xdr:to>
      <xdr:col>64</xdr:col>
      <xdr:colOff>123825</xdr:colOff>
      <xdr:row>32</xdr:row>
      <xdr:rowOff>2567</xdr:rowOff>
    </xdr:to>
    <xdr:sp macro="" textlink="">
      <xdr:nvSpPr>
        <xdr:cNvPr id="151" name="楕円 150">
          <a:extLst>
            <a:ext uri="{FF2B5EF4-FFF2-40B4-BE49-F238E27FC236}">
              <a16:creationId xmlns:a16="http://schemas.microsoft.com/office/drawing/2014/main" id="{6F62CEA6-F0DF-4A97-958F-B783C3EAB8AD}"/>
            </a:ext>
          </a:extLst>
        </xdr:cNvPr>
        <xdr:cNvSpPr/>
      </xdr:nvSpPr>
      <xdr:spPr>
        <a:xfrm>
          <a:off x="12509500" y="615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123217</xdr:rowOff>
    </xdr:from>
    <xdr:to>
      <xdr:col>68</xdr:col>
      <xdr:colOff>73025</xdr:colOff>
      <xdr:row>31</xdr:row>
      <xdr:rowOff>134938</xdr:rowOff>
    </xdr:to>
    <xdr:cxnSp macro="">
      <xdr:nvCxnSpPr>
        <xdr:cNvPr id="152" name="直線コネクタ 151">
          <a:extLst>
            <a:ext uri="{FF2B5EF4-FFF2-40B4-BE49-F238E27FC236}">
              <a16:creationId xmlns:a16="http://schemas.microsoft.com/office/drawing/2014/main" id="{48953170-2FDD-475E-95DC-BA5973B70B15}"/>
            </a:ext>
          </a:extLst>
        </xdr:cNvPr>
        <xdr:cNvCxnSpPr/>
      </xdr:nvCxnSpPr>
      <xdr:spPr>
        <a:xfrm>
          <a:off x="12560300" y="6209692"/>
          <a:ext cx="762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37528</xdr:rowOff>
    </xdr:from>
    <xdr:to>
      <xdr:col>60</xdr:col>
      <xdr:colOff>123825</xdr:colOff>
      <xdr:row>30</xdr:row>
      <xdr:rowOff>139128</xdr:rowOff>
    </xdr:to>
    <xdr:sp macro="" textlink="">
      <xdr:nvSpPr>
        <xdr:cNvPr id="153" name="楕円 152">
          <a:extLst>
            <a:ext uri="{FF2B5EF4-FFF2-40B4-BE49-F238E27FC236}">
              <a16:creationId xmlns:a16="http://schemas.microsoft.com/office/drawing/2014/main" id="{9381E4A9-29A0-44A5-A6C3-B36C01F5C1D5}"/>
            </a:ext>
          </a:extLst>
        </xdr:cNvPr>
        <xdr:cNvSpPr/>
      </xdr:nvSpPr>
      <xdr:spPr>
        <a:xfrm>
          <a:off x="11747500" y="59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88328</xdr:rowOff>
    </xdr:from>
    <xdr:to>
      <xdr:col>64</xdr:col>
      <xdr:colOff>73025</xdr:colOff>
      <xdr:row>31</xdr:row>
      <xdr:rowOff>123217</xdr:rowOff>
    </xdr:to>
    <xdr:cxnSp macro="">
      <xdr:nvCxnSpPr>
        <xdr:cNvPr id="154" name="直線コネクタ 153">
          <a:extLst>
            <a:ext uri="{FF2B5EF4-FFF2-40B4-BE49-F238E27FC236}">
              <a16:creationId xmlns:a16="http://schemas.microsoft.com/office/drawing/2014/main" id="{C4ABC5CF-8A82-4084-A228-616CCE17F082}"/>
            </a:ext>
          </a:extLst>
        </xdr:cNvPr>
        <xdr:cNvCxnSpPr/>
      </xdr:nvCxnSpPr>
      <xdr:spPr>
        <a:xfrm>
          <a:off x="11798300" y="6003353"/>
          <a:ext cx="762000" cy="20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5" name="n_1aveValue債務償還比率">
          <a:extLst>
            <a:ext uri="{FF2B5EF4-FFF2-40B4-BE49-F238E27FC236}">
              <a16:creationId xmlns:a16="http://schemas.microsoft.com/office/drawing/2014/main" id="{3B73C611-6A39-4C01-A11A-CB47D511C66B}"/>
            </a:ext>
          </a:extLst>
        </xdr:cNvPr>
        <xdr:cNvSpPr txBox="1"/>
      </xdr:nvSpPr>
      <xdr:spPr>
        <a:xfrm>
          <a:off x="138367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56" name="n_2aveValue債務償還比率">
          <a:extLst>
            <a:ext uri="{FF2B5EF4-FFF2-40B4-BE49-F238E27FC236}">
              <a16:creationId xmlns:a16="http://schemas.microsoft.com/office/drawing/2014/main" id="{0A7AB6F4-7267-468F-8AF0-E07C2C25BB3F}"/>
            </a:ext>
          </a:extLst>
        </xdr:cNvPr>
        <xdr:cNvSpPr txBox="1"/>
      </xdr:nvSpPr>
      <xdr:spPr>
        <a:xfrm>
          <a:off x="13087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151065</xdr:rowOff>
    </xdr:from>
    <xdr:ext cx="469744" cy="259045"/>
    <xdr:sp macro="" textlink="">
      <xdr:nvSpPr>
        <xdr:cNvPr id="157" name="n_3aveValue債務償還比率">
          <a:extLst>
            <a:ext uri="{FF2B5EF4-FFF2-40B4-BE49-F238E27FC236}">
              <a16:creationId xmlns:a16="http://schemas.microsoft.com/office/drawing/2014/main" id="{C39122EB-A81A-4AAE-871C-823F6D9C85C1}"/>
            </a:ext>
          </a:extLst>
        </xdr:cNvPr>
        <xdr:cNvSpPr txBox="1"/>
      </xdr:nvSpPr>
      <xdr:spPr>
        <a:xfrm>
          <a:off x="12325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90042</xdr:rowOff>
    </xdr:from>
    <xdr:ext cx="469744" cy="259045"/>
    <xdr:sp macro="" textlink="">
      <xdr:nvSpPr>
        <xdr:cNvPr id="158" name="n_4aveValue債務償還比率">
          <a:extLst>
            <a:ext uri="{FF2B5EF4-FFF2-40B4-BE49-F238E27FC236}">
              <a16:creationId xmlns:a16="http://schemas.microsoft.com/office/drawing/2014/main" id="{A6CEDDC6-F2CA-49AE-935C-D5586453419C}"/>
            </a:ext>
          </a:extLst>
        </xdr:cNvPr>
        <xdr:cNvSpPr txBox="1"/>
      </xdr:nvSpPr>
      <xdr:spPr>
        <a:xfrm>
          <a:off x="11563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37455</xdr:rowOff>
    </xdr:from>
    <xdr:ext cx="469744" cy="259045"/>
    <xdr:sp macro="" textlink="">
      <xdr:nvSpPr>
        <xdr:cNvPr id="159" name="n_1mainValue債務償還比率">
          <a:extLst>
            <a:ext uri="{FF2B5EF4-FFF2-40B4-BE49-F238E27FC236}">
              <a16:creationId xmlns:a16="http://schemas.microsoft.com/office/drawing/2014/main" id="{6716EFEC-1DD2-43D8-B6AC-AC0320C7720B}"/>
            </a:ext>
          </a:extLst>
        </xdr:cNvPr>
        <xdr:cNvSpPr txBox="1"/>
      </xdr:nvSpPr>
      <xdr:spPr>
        <a:xfrm>
          <a:off x="13836727" y="61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5415</xdr:rowOff>
    </xdr:from>
    <xdr:ext cx="469744" cy="259045"/>
    <xdr:sp macro="" textlink="">
      <xdr:nvSpPr>
        <xdr:cNvPr id="160" name="n_2mainValue債務償還比率">
          <a:extLst>
            <a:ext uri="{FF2B5EF4-FFF2-40B4-BE49-F238E27FC236}">
              <a16:creationId xmlns:a16="http://schemas.microsoft.com/office/drawing/2014/main" id="{F9FB1B3E-2652-4C73-BE8D-20678884620E}"/>
            </a:ext>
          </a:extLst>
        </xdr:cNvPr>
        <xdr:cNvSpPr txBox="1"/>
      </xdr:nvSpPr>
      <xdr:spPr>
        <a:xfrm>
          <a:off x="13087427" y="626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165144</xdr:rowOff>
    </xdr:from>
    <xdr:ext cx="469744" cy="259045"/>
    <xdr:sp macro="" textlink="">
      <xdr:nvSpPr>
        <xdr:cNvPr id="161" name="n_3mainValue債務償還比率">
          <a:extLst>
            <a:ext uri="{FF2B5EF4-FFF2-40B4-BE49-F238E27FC236}">
              <a16:creationId xmlns:a16="http://schemas.microsoft.com/office/drawing/2014/main" id="{56F83859-F086-460B-961E-828682317792}"/>
            </a:ext>
          </a:extLst>
        </xdr:cNvPr>
        <xdr:cNvSpPr txBox="1"/>
      </xdr:nvSpPr>
      <xdr:spPr>
        <a:xfrm>
          <a:off x="12325427" y="625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155655</xdr:rowOff>
    </xdr:from>
    <xdr:ext cx="469744" cy="259045"/>
    <xdr:sp macro="" textlink="">
      <xdr:nvSpPr>
        <xdr:cNvPr id="162" name="n_4mainValue債務償還比率">
          <a:extLst>
            <a:ext uri="{FF2B5EF4-FFF2-40B4-BE49-F238E27FC236}">
              <a16:creationId xmlns:a16="http://schemas.microsoft.com/office/drawing/2014/main" id="{7997280D-07C7-4F73-9F05-B2F07E643EE9}"/>
            </a:ext>
          </a:extLst>
        </xdr:cNvPr>
        <xdr:cNvSpPr txBox="1"/>
      </xdr:nvSpPr>
      <xdr:spPr>
        <a:xfrm>
          <a:off x="11563427" y="572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5F1D97C-419E-4CAF-B232-9AFB4DC74EB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3A2F1D0-9351-4FEB-B767-34D9C5B1BA3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FA496A8-5F69-470E-AB14-1818725D8F2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163498E-F7E4-4EAE-977C-A6996EA07DD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B4DF68C-6BFC-495A-B800-9488341398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67973C6-E4B9-44EC-807E-DAD29186FEB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EAD821-0849-45B5-8673-97E187A84C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9A87977-4267-4AF0-8185-29FAED3CF3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2A345F-EFEE-495B-80E0-00F417500C6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DD04265-717E-4989-AAD8-D4A554D593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B90646-4921-4F03-9FBE-195A8700AB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964AE4-4F24-44F0-9D50-348B91A2708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AE6C8B-5F4C-4CD0-B450-7F7CC0A877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0BFB7A0-2817-41C4-8494-EF9ADE236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049B16-C963-4942-89CD-C5F8DDFA9C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89786F-D0AD-481B-9DDD-30838B4A77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E6E596-E942-432F-8F90-77672709C3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5428D4-FA82-447F-82D9-678B83720DE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098A16-A1C0-406A-AF05-232F079556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9BCEDB-2087-49B2-B27D-BF95EBE9E9E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36AD5F-162B-4C01-953E-8ABB2DD680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1FDC5A-0350-4646-801B-72B8B578381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1DC97F-D74C-4032-9C99-28B9F45781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629622-6119-4988-A4E9-9A62E8C394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7C0C90-703E-4FF7-979C-36E97734F3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F6E3A5-C139-4606-8FFA-63BE73DD9DE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281279F-B293-4735-B07E-5153F6F5D1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F90E22-832D-4F63-903C-117787D015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525A5F-4F75-449B-89F0-1F5587D8906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650B45-F149-4F54-82CE-5F78802448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D685E05-B2E6-4E2B-A2F5-CEE25BF6FC9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D1C796-F677-41D0-A762-B93E914760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FF5A56-882E-455C-8FC6-4F5AC81654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491E2E-91AA-42DE-8694-DE62BC4C41C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63B68F5-392E-4BAE-9074-7AD0335143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447C0C-CD69-466F-A5B6-9192547127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C7DEEE-2C6C-4ADD-8BB4-26196ABB59B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AF9438-3AA0-405F-964E-00264162C1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9AF9DB-E12F-46DF-A3C2-B38815F8DA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B61D46-99F4-4B9C-A7D0-D608504643E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2F3842-7817-491D-ADA0-4C2E8DE8EB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698053-170F-4158-9969-41E191AA77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2144F3-6CA4-45E4-BE22-A50E2B3523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7CF436-FA50-4ED1-B9ED-83551A38E0A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0B1212-D8ED-47AA-AEB0-EF7531CF18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003E92-742A-4C63-BBEA-21D483FCB74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B44CD5-FF81-4CD4-93DE-309E6A715B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8D81A9-3E69-4CC0-8F2D-BD9E26E784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92A9DD6-1F5A-4BE4-B000-C1425E1ECF0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948B442-AACB-4079-AC7D-4BA6CFD56F7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6CDD761-2ECF-4FCB-A417-518D8FDE6B1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8A79D5E-716F-4D10-895E-043C4B69BD7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C5B0E94-019F-4ACA-AD1E-237F65D538B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89AC86D-7DA4-4A8C-BB8F-C4656E476B8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B4DDFCA-FA01-41EE-A2FD-3D7F3271FBE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977D232-7422-4B48-A6D2-F4C52BD571A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0844CAB-E74F-4D35-8667-059E3720354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B227E68-827B-402A-AB77-19B94C516C7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9078BE2-8A3E-4707-BEC5-39C73C82074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B0DF7491-9727-4122-9B8A-C878D4332F8B}"/>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A35D397B-2079-4A99-AD05-16B660E90846}"/>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DEBE38CD-9853-456F-82C5-FBCC5E7C1CE7}"/>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00D01463-2D08-4DC1-B781-099DE848BFFA}"/>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87658975-4A00-4EAF-A64F-25B9625FE31C}"/>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a:extLst>
            <a:ext uri="{FF2B5EF4-FFF2-40B4-BE49-F238E27FC236}">
              <a16:creationId xmlns:a16="http://schemas.microsoft.com/office/drawing/2014/main" id="{BB7BFFF3-1BF2-42C5-9955-9B162A6C2711}"/>
            </a:ext>
          </a:extLst>
        </xdr:cNvPr>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85D608B7-ACAA-4A20-B46E-CF8C888DE8AF}"/>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69966427-36D4-41AB-B93B-8F9B50976C62}"/>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561D1675-1165-462A-99FE-EB93F81B148D}"/>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75692</xdr:rowOff>
    </xdr:from>
    <xdr:to>
      <xdr:col>10</xdr:col>
      <xdr:colOff>165100</xdr:colOff>
      <xdr:row>37</xdr:row>
      <xdr:rowOff>5842</xdr:rowOff>
    </xdr:to>
    <xdr:sp macro="" textlink="">
      <xdr:nvSpPr>
        <xdr:cNvPr id="64" name="フローチャート: 判断 63">
          <a:extLst>
            <a:ext uri="{FF2B5EF4-FFF2-40B4-BE49-F238E27FC236}">
              <a16:creationId xmlns:a16="http://schemas.microsoft.com/office/drawing/2014/main" id="{B326A6CF-976C-4594-BDBC-1DEEEB73E451}"/>
            </a:ext>
          </a:extLst>
        </xdr:cNvPr>
        <xdr:cNvSpPr/>
      </xdr:nvSpPr>
      <xdr:spPr>
        <a:xfrm>
          <a:off x="1968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58FE35DA-9451-43DA-B1CB-3FD82DA00DF1}"/>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7E62F39-5F36-43C5-BEAF-C8A70DFAC1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1BA7807-1F3E-42C2-8514-57D90BF4F5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EBB90E-5D32-4F9F-A31E-0F6D0084BB6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492DEA-9665-4FDF-9F66-847C901F9DA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6725B1-83F5-4F32-AED2-60C2AE8B01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153416</xdr:rowOff>
    </xdr:from>
    <xdr:to>
      <xdr:col>24</xdr:col>
      <xdr:colOff>114300</xdr:colOff>
      <xdr:row>37</xdr:row>
      <xdr:rowOff>83566</xdr:rowOff>
    </xdr:to>
    <xdr:sp macro="" textlink="">
      <xdr:nvSpPr>
        <xdr:cNvPr id="71" name="楕円 70">
          <a:extLst>
            <a:ext uri="{FF2B5EF4-FFF2-40B4-BE49-F238E27FC236}">
              <a16:creationId xmlns:a16="http://schemas.microsoft.com/office/drawing/2014/main" id="{F56E644F-6DD1-4089-ADB0-90B2F13F3D79}"/>
            </a:ext>
          </a:extLst>
        </xdr:cNvPr>
        <xdr:cNvSpPr/>
      </xdr:nvSpPr>
      <xdr:spPr>
        <a:xfrm>
          <a:off x="45847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4843</xdr:rowOff>
    </xdr:from>
    <xdr:ext cx="405111" cy="259045"/>
    <xdr:sp macro="" textlink="">
      <xdr:nvSpPr>
        <xdr:cNvPr id="72" name="【道路】&#10;有形固定資産減価償却率該当値テキスト">
          <a:extLst>
            <a:ext uri="{FF2B5EF4-FFF2-40B4-BE49-F238E27FC236}">
              <a16:creationId xmlns:a16="http://schemas.microsoft.com/office/drawing/2014/main" id="{1B1EC9A8-A19F-4CE7-BAF0-0FBEC1A51F2F}"/>
            </a:ext>
          </a:extLst>
        </xdr:cNvPr>
        <xdr:cNvSpPr txBox="1"/>
      </xdr:nvSpPr>
      <xdr:spPr>
        <a:xfrm>
          <a:off x="4673600" y="617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55118</xdr:rowOff>
    </xdr:from>
    <xdr:to>
      <xdr:col>20</xdr:col>
      <xdr:colOff>38100</xdr:colOff>
      <xdr:row>36</xdr:row>
      <xdr:rowOff>156718</xdr:rowOff>
    </xdr:to>
    <xdr:sp macro="" textlink="">
      <xdr:nvSpPr>
        <xdr:cNvPr id="73" name="楕円 72">
          <a:extLst>
            <a:ext uri="{FF2B5EF4-FFF2-40B4-BE49-F238E27FC236}">
              <a16:creationId xmlns:a16="http://schemas.microsoft.com/office/drawing/2014/main" id="{E9B790B7-07C2-4D62-8989-B59240A03B31}"/>
            </a:ext>
          </a:extLst>
        </xdr:cNvPr>
        <xdr:cNvSpPr/>
      </xdr:nvSpPr>
      <xdr:spPr>
        <a:xfrm>
          <a:off x="3746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105918</xdr:rowOff>
    </xdr:from>
    <xdr:to>
      <xdr:col>24</xdr:col>
      <xdr:colOff>63500</xdr:colOff>
      <xdr:row>37</xdr:row>
      <xdr:rowOff>32766</xdr:rowOff>
    </xdr:to>
    <xdr:cxnSp macro="">
      <xdr:nvCxnSpPr>
        <xdr:cNvPr id="74" name="直線コネクタ 73">
          <a:extLst>
            <a:ext uri="{FF2B5EF4-FFF2-40B4-BE49-F238E27FC236}">
              <a16:creationId xmlns:a16="http://schemas.microsoft.com/office/drawing/2014/main" id="{E41677D5-E49C-4188-A085-6CC829BCCDD5}"/>
            </a:ext>
          </a:extLst>
        </xdr:cNvPr>
        <xdr:cNvCxnSpPr/>
      </xdr:nvCxnSpPr>
      <xdr:spPr>
        <a:xfrm>
          <a:off x="3797300" y="6278118"/>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100838</xdr:rowOff>
    </xdr:from>
    <xdr:to>
      <xdr:col>15</xdr:col>
      <xdr:colOff>101600</xdr:colOff>
      <xdr:row>36</xdr:row>
      <xdr:rowOff>30988</xdr:rowOff>
    </xdr:to>
    <xdr:sp macro="" textlink="">
      <xdr:nvSpPr>
        <xdr:cNvPr id="75" name="楕円 74">
          <a:extLst>
            <a:ext uri="{FF2B5EF4-FFF2-40B4-BE49-F238E27FC236}">
              <a16:creationId xmlns:a16="http://schemas.microsoft.com/office/drawing/2014/main" id="{7341C1C3-9099-45B2-BC98-C59102EA7204}"/>
            </a:ext>
          </a:extLst>
        </xdr:cNvPr>
        <xdr:cNvSpPr/>
      </xdr:nvSpPr>
      <xdr:spPr>
        <a:xfrm>
          <a:off x="2857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151638</xdr:rowOff>
    </xdr:from>
    <xdr:to>
      <xdr:col>19</xdr:col>
      <xdr:colOff>177800</xdr:colOff>
      <xdr:row>36</xdr:row>
      <xdr:rowOff>105918</xdr:rowOff>
    </xdr:to>
    <xdr:cxnSp macro="">
      <xdr:nvCxnSpPr>
        <xdr:cNvPr id="76" name="直線コネクタ 75">
          <a:extLst>
            <a:ext uri="{FF2B5EF4-FFF2-40B4-BE49-F238E27FC236}">
              <a16:creationId xmlns:a16="http://schemas.microsoft.com/office/drawing/2014/main" id="{46D9EE2D-94D8-485B-95C7-34555FAE7AF3}"/>
            </a:ext>
          </a:extLst>
        </xdr:cNvPr>
        <xdr:cNvCxnSpPr/>
      </xdr:nvCxnSpPr>
      <xdr:spPr>
        <a:xfrm>
          <a:off x="2908300" y="6152388"/>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100838</xdr:rowOff>
    </xdr:from>
    <xdr:to>
      <xdr:col>10</xdr:col>
      <xdr:colOff>165100</xdr:colOff>
      <xdr:row>36</xdr:row>
      <xdr:rowOff>30988</xdr:rowOff>
    </xdr:to>
    <xdr:sp macro="" textlink="">
      <xdr:nvSpPr>
        <xdr:cNvPr id="77" name="楕円 76">
          <a:extLst>
            <a:ext uri="{FF2B5EF4-FFF2-40B4-BE49-F238E27FC236}">
              <a16:creationId xmlns:a16="http://schemas.microsoft.com/office/drawing/2014/main" id="{52B651AA-DBDB-4B1C-A8AB-046D224FB1F9}"/>
            </a:ext>
          </a:extLst>
        </xdr:cNvPr>
        <xdr:cNvSpPr/>
      </xdr:nvSpPr>
      <xdr:spPr>
        <a:xfrm>
          <a:off x="1968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151638</xdr:rowOff>
    </xdr:from>
    <xdr:to>
      <xdr:col>15</xdr:col>
      <xdr:colOff>50800</xdr:colOff>
      <xdr:row>35</xdr:row>
      <xdr:rowOff>151638</xdr:rowOff>
    </xdr:to>
    <xdr:cxnSp macro="">
      <xdr:nvCxnSpPr>
        <xdr:cNvPr id="78" name="直線コネクタ 77">
          <a:extLst>
            <a:ext uri="{FF2B5EF4-FFF2-40B4-BE49-F238E27FC236}">
              <a16:creationId xmlns:a16="http://schemas.microsoft.com/office/drawing/2014/main" id="{3CEA48AF-0319-460D-BB93-A0AD418CBD2F}"/>
            </a:ext>
          </a:extLst>
        </xdr:cNvPr>
        <xdr:cNvCxnSpPr/>
      </xdr:nvCxnSpPr>
      <xdr:spPr>
        <a:xfrm>
          <a:off x="2019300" y="6152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64262</xdr:rowOff>
    </xdr:from>
    <xdr:to>
      <xdr:col>6</xdr:col>
      <xdr:colOff>38100</xdr:colOff>
      <xdr:row>35</xdr:row>
      <xdr:rowOff>165862</xdr:rowOff>
    </xdr:to>
    <xdr:sp macro="" textlink="">
      <xdr:nvSpPr>
        <xdr:cNvPr id="79" name="楕円 78">
          <a:extLst>
            <a:ext uri="{FF2B5EF4-FFF2-40B4-BE49-F238E27FC236}">
              <a16:creationId xmlns:a16="http://schemas.microsoft.com/office/drawing/2014/main" id="{54894222-AEE7-4D7C-B636-D0EC1BF29B4D}"/>
            </a:ext>
          </a:extLst>
        </xdr:cNvPr>
        <xdr:cNvSpPr/>
      </xdr:nvSpPr>
      <xdr:spPr>
        <a:xfrm>
          <a:off x="1079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115062</xdr:rowOff>
    </xdr:from>
    <xdr:to>
      <xdr:col>10</xdr:col>
      <xdr:colOff>114300</xdr:colOff>
      <xdr:row>35</xdr:row>
      <xdr:rowOff>151638</xdr:rowOff>
    </xdr:to>
    <xdr:cxnSp macro="">
      <xdr:nvCxnSpPr>
        <xdr:cNvPr id="80" name="直線コネクタ 79">
          <a:extLst>
            <a:ext uri="{FF2B5EF4-FFF2-40B4-BE49-F238E27FC236}">
              <a16:creationId xmlns:a16="http://schemas.microsoft.com/office/drawing/2014/main" id="{7E979A6C-9628-4918-8CB3-BC67018D12E9}"/>
            </a:ext>
          </a:extLst>
        </xdr:cNvPr>
        <xdr:cNvCxnSpPr/>
      </xdr:nvCxnSpPr>
      <xdr:spPr>
        <a:xfrm>
          <a:off x="1130300" y="61158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876E1502-BA49-4201-B52D-85CA17E17A1C}"/>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a:extLst>
            <a:ext uri="{FF2B5EF4-FFF2-40B4-BE49-F238E27FC236}">
              <a16:creationId xmlns:a16="http://schemas.microsoft.com/office/drawing/2014/main" id="{7A769188-F0E1-4EB5-8F9E-B5E0D69ACAAB}"/>
            </a:ext>
          </a:extLst>
        </xdr:cNvPr>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168419</xdr:rowOff>
    </xdr:from>
    <xdr:ext cx="405111" cy="259045"/>
    <xdr:sp macro="" textlink="">
      <xdr:nvSpPr>
        <xdr:cNvPr id="83" name="n_3aveValue【道路】&#10;有形固定資産減価償却率">
          <a:extLst>
            <a:ext uri="{FF2B5EF4-FFF2-40B4-BE49-F238E27FC236}">
              <a16:creationId xmlns:a16="http://schemas.microsoft.com/office/drawing/2014/main" id="{17648D00-1005-4B41-992C-8FBF8BC3A011}"/>
            </a:ext>
          </a:extLst>
        </xdr:cNvPr>
        <xdr:cNvSpPr txBox="1"/>
      </xdr:nvSpPr>
      <xdr:spPr>
        <a:xfrm>
          <a:off x="1816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id="{E3600273-A9F6-4156-BFBE-51A1019D7A3F}"/>
            </a:ext>
          </a:extLst>
        </xdr:cNvPr>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1795</xdr:rowOff>
    </xdr:from>
    <xdr:ext cx="405111" cy="259045"/>
    <xdr:sp macro="" textlink="">
      <xdr:nvSpPr>
        <xdr:cNvPr id="85" name="n_1mainValue【道路】&#10;有形固定資産減価償却率">
          <a:extLst>
            <a:ext uri="{FF2B5EF4-FFF2-40B4-BE49-F238E27FC236}">
              <a16:creationId xmlns:a16="http://schemas.microsoft.com/office/drawing/2014/main" id="{87069913-3293-4496-8D7F-C2922A28FA8E}"/>
            </a:ext>
          </a:extLst>
        </xdr:cNvPr>
        <xdr:cNvSpPr txBox="1"/>
      </xdr:nvSpPr>
      <xdr:spPr>
        <a:xfrm>
          <a:off x="35820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47515</xdr:rowOff>
    </xdr:from>
    <xdr:ext cx="405111" cy="259045"/>
    <xdr:sp macro="" textlink="">
      <xdr:nvSpPr>
        <xdr:cNvPr id="86" name="n_2mainValue【道路】&#10;有形固定資産減価償却率">
          <a:extLst>
            <a:ext uri="{FF2B5EF4-FFF2-40B4-BE49-F238E27FC236}">
              <a16:creationId xmlns:a16="http://schemas.microsoft.com/office/drawing/2014/main" id="{01E8AC56-3D3E-46B3-89DB-0A5FDF4F9631}"/>
            </a:ext>
          </a:extLst>
        </xdr:cNvPr>
        <xdr:cNvSpPr txBox="1"/>
      </xdr:nvSpPr>
      <xdr:spPr>
        <a:xfrm>
          <a:off x="2705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7" name="n_3mainValue【道路】&#10;有形固定資産減価償却率">
          <a:extLst>
            <a:ext uri="{FF2B5EF4-FFF2-40B4-BE49-F238E27FC236}">
              <a16:creationId xmlns:a16="http://schemas.microsoft.com/office/drawing/2014/main" id="{7BF439B9-8B54-4E1E-9750-C882039EF94B}"/>
            </a:ext>
          </a:extLst>
        </xdr:cNvPr>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10939</xdr:rowOff>
    </xdr:from>
    <xdr:ext cx="405111" cy="259045"/>
    <xdr:sp macro="" textlink="">
      <xdr:nvSpPr>
        <xdr:cNvPr id="88" name="n_4mainValue【道路】&#10;有形固定資産減価償却率">
          <a:extLst>
            <a:ext uri="{FF2B5EF4-FFF2-40B4-BE49-F238E27FC236}">
              <a16:creationId xmlns:a16="http://schemas.microsoft.com/office/drawing/2014/main" id="{1EA33CDB-33E6-4A78-98FD-8F680440C92C}"/>
            </a:ext>
          </a:extLst>
        </xdr:cNvPr>
        <xdr:cNvSpPr txBox="1"/>
      </xdr:nvSpPr>
      <xdr:spPr>
        <a:xfrm>
          <a:off x="9277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958DCFF-4C7C-4B5E-946B-A9C467158E9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1602D69-41A1-4EDB-BEE4-20136886EC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FF9D889-94BD-423F-AA3A-8F7D46FEE9D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F3756D0-6615-49E9-B1A6-B53D892A50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F178A39-7D89-494C-A83D-C6751C2AA53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D8A7A02-F552-426D-85B4-00C0B4BE79C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4C9E2C8-E0FC-448F-9A7C-270C2FDE4C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730EB03-E615-4387-B9F7-C0445962F21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FD95FBE-625F-400D-8828-3841F2B5ABD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626A172-4029-4B30-8727-EB0C4A29D8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B70C47C-E27F-4AED-94A7-7EDA3C354EE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013D98D-4417-4AF3-B693-7E8A4A995A9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EC86250-CC16-4F6B-885C-A67B5C16B80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15B8C86-9CFD-4342-97A9-A2218661685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6A64DDE-A20C-46A0-83DF-C50E1004138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BB0F8C2-7175-48DC-890A-B02E20AEA05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971D867-DBBF-4477-9774-A8BC2CB1ACC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E957C5A-5D2B-4926-8DE2-7B81B539D7D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5751174-964E-4B87-B02C-AA782F7E102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C366254-F4E8-4D4B-80D1-9D8D4D679EE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1044ED3-ED7F-4405-9527-BC6E7E25BE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FCB27F0-5CB7-43A0-AB2C-D12BF8184ED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4D23B6D-884D-4FDF-9C58-B261DDAAFD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542878DC-E85A-495A-8AA9-5324427DAAC4}"/>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F31F47EF-987B-40C9-B13F-4BE3EC676A4E}"/>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CBC08F4D-3BDC-47E2-BF10-51A4384942F5}"/>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D31659F4-A8C2-4CD0-8D22-82B21D963E70}"/>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0C79CE5F-0ECB-4FC4-8535-6FCF8B494418}"/>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a:extLst>
            <a:ext uri="{FF2B5EF4-FFF2-40B4-BE49-F238E27FC236}">
              <a16:creationId xmlns:a16="http://schemas.microsoft.com/office/drawing/2014/main" id="{73C98F36-FB59-443C-AFCE-930568D5C9CC}"/>
            </a:ext>
          </a:extLst>
        </xdr:cNvPr>
        <xdr:cNvSpPr txBox="1"/>
      </xdr:nvSpPr>
      <xdr:spPr>
        <a:xfrm>
          <a:off x="10515600" y="674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5A357035-F726-4464-9E29-8AC381D95561}"/>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D21F4FD6-C151-4851-802E-39582FBBA7D5}"/>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78D7BFF7-2EC4-452D-952E-58983564FF95}"/>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156731</xdr:rowOff>
    </xdr:from>
    <xdr:to>
      <xdr:col>41</xdr:col>
      <xdr:colOff>101600</xdr:colOff>
      <xdr:row>37</xdr:row>
      <xdr:rowOff>86881</xdr:rowOff>
    </xdr:to>
    <xdr:sp macro="" textlink="">
      <xdr:nvSpPr>
        <xdr:cNvPr id="121" name="フローチャート: 判断 120">
          <a:extLst>
            <a:ext uri="{FF2B5EF4-FFF2-40B4-BE49-F238E27FC236}">
              <a16:creationId xmlns:a16="http://schemas.microsoft.com/office/drawing/2014/main" id="{27CCDFF5-9E1C-42EF-BCC0-5DEEE132B54E}"/>
            </a:ext>
          </a:extLst>
        </xdr:cNvPr>
        <xdr:cNvSpPr/>
      </xdr:nvSpPr>
      <xdr:spPr>
        <a:xfrm>
          <a:off x="7810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126460</xdr:rowOff>
    </xdr:from>
    <xdr:to>
      <xdr:col>36</xdr:col>
      <xdr:colOff>165100</xdr:colOff>
      <xdr:row>37</xdr:row>
      <xdr:rowOff>56610</xdr:rowOff>
    </xdr:to>
    <xdr:sp macro="" textlink="">
      <xdr:nvSpPr>
        <xdr:cNvPr id="122" name="フローチャート: 判断 121">
          <a:extLst>
            <a:ext uri="{FF2B5EF4-FFF2-40B4-BE49-F238E27FC236}">
              <a16:creationId xmlns:a16="http://schemas.microsoft.com/office/drawing/2014/main" id="{8756A5E6-1153-4EA0-847E-90726835F07F}"/>
            </a:ext>
          </a:extLst>
        </xdr:cNvPr>
        <xdr:cNvSpPr/>
      </xdr:nvSpPr>
      <xdr:spPr>
        <a:xfrm>
          <a:off x="6921500" y="62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1872FD1-A644-49CD-BFE8-E9EB0CBA61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213E7AE-BEE4-4F83-883D-A577033E5F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2851F6-58E1-41B7-B246-A60D27C0941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6E4D3BC-8BD1-4686-ADD4-D547760729A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4BDA06-3C9D-4D88-974C-0EEA4B449AF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4064</xdr:rowOff>
    </xdr:from>
    <xdr:to>
      <xdr:col>55</xdr:col>
      <xdr:colOff>50800</xdr:colOff>
      <xdr:row>39</xdr:row>
      <xdr:rowOff>105664</xdr:rowOff>
    </xdr:to>
    <xdr:sp macro="" textlink="">
      <xdr:nvSpPr>
        <xdr:cNvPr id="128" name="楕円 127">
          <a:extLst>
            <a:ext uri="{FF2B5EF4-FFF2-40B4-BE49-F238E27FC236}">
              <a16:creationId xmlns:a16="http://schemas.microsoft.com/office/drawing/2014/main" id="{410CC660-E58F-48CF-8410-C1265F7011BF}"/>
            </a:ext>
          </a:extLst>
        </xdr:cNvPr>
        <xdr:cNvSpPr/>
      </xdr:nvSpPr>
      <xdr:spPr>
        <a:xfrm>
          <a:off x="10426700" y="66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26941</xdr:rowOff>
    </xdr:from>
    <xdr:ext cx="534377" cy="259045"/>
    <xdr:sp macro="" textlink="">
      <xdr:nvSpPr>
        <xdr:cNvPr id="129" name="【道路】&#10;一人当たり延長該当値テキスト">
          <a:extLst>
            <a:ext uri="{FF2B5EF4-FFF2-40B4-BE49-F238E27FC236}">
              <a16:creationId xmlns:a16="http://schemas.microsoft.com/office/drawing/2014/main" id="{63F3E6EC-6B45-4B75-BD19-E93FF4527BDF}"/>
            </a:ext>
          </a:extLst>
        </xdr:cNvPr>
        <xdr:cNvSpPr txBox="1"/>
      </xdr:nvSpPr>
      <xdr:spPr>
        <a:xfrm>
          <a:off x="10515600" y="65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16390</xdr:rowOff>
    </xdr:from>
    <xdr:to>
      <xdr:col>50</xdr:col>
      <xdr:colOff>165100</xdr:colOff>
      <xdr:row>39</xdr:row>
      <xdr:rowOff>117990</xdr:rowOff>
    </xdr:to>
    <xdr:sp macro="" textlink="">
      <xdr:nvSpPr>
        <xdr:cNvPr id="130" name="楕円 129">
          <a:extLst>
            <a:ext uri="{FF2B5EF4-FFF2-40B4-BE49-F238E27FC236}">
              <a16:creationId xmlns:a16="http://schemas.microsoft.com/office/drawing/2014/main" id="{08D1B7CE-CF34-42FC-A53F-47A2E9A806FE}"/>
            </a:ext>
          </a:extLst>
        </xdr:cNvPr>
        <xdr:cNvSpPr/>
      </xdr:nvSpPr>
      <xdr:spPr>
        <a:xfrm>
          <a:off x="9588500" y="6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54864</xdr:rowOff>
    </xdr:from>
    <xdr:to>
      <xdr:col>55</xdr:col>
      <xdr:colOff>0</xdr:colOff>
      <xdr:row>39</xdr:row>
      <xdr:rowOff>67190</xdr:rowOff>
    </xdr:to>
    <xdr:cxnSp macro="">
      <xdr:nvCxnSpPr>
        <xdr:cNvPr id="131" name="直線コネクタ 130">
          <a:extLst>
            <a:ext uri="{FF2B5EF4-FFF2-40B4-BE49-F238E27FC236}">
              <a16:creationId xmlns:a16="http://schemas.microsoft.com/office/drawing/2014/main" id="{E6CFDE23-5044-41A5-B92B-139DCD9BAE2F}"/>
            </a:ext>
          </a:extLst>
        </xdr:cNvPr>
        <xdr:cNvCxnSpPr/>
      </xdr:nvCxnSpPr>
      <xdr:spPr>
        <a:xfrm flipV="1">
          <a:off x="9639300" y="6741414"/>
          <a:ext cx="8382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7931</xdr:rowOff>
    </xdr:from>
    <xdr:to>
      <xdr:col>46</xdr:col>
      <xdr:colOff>38100</xdr:colOff>
      <xdr:row>39</xdr:row>
      <xdr:rowOff>109531</xdr:rowOff>
    </xdr:to>
    <xdr:sp macro="" textlink="">
      <xdr:nvSpPr>
        <xdr:cNvPr id="132" name="楕円 131">
          <a:extLst>
            <a:ext uri="{FF2B5EF4-FFF2-40B4-BE49-F238E27FC236}">
              <a16:creationId xmlns:a16="http://schemas.microsoft.com/office/drawing/2014/main" id="{01441DEF-C09B-4E94-9E73-4A60A57E7EDE}"/>
            </a:ext>
          </a:extLst>
        </xdr:cNvPr>
        <xdr:cNvSpPr/>
      </xdr:nvSpPr>
      <xdr:spPr>
        <a:xfrm>
          <a:off x="8699500" y="66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58731</xdr:rowOff>
    </xdr:from>
    <xdr:to>
      <xdr:col>50</xdr:col>
      <xdr:colOff>114300</xdr:colOff>
      <xdr:row>39</xdr:row>
      <xdr:rowOff>67190</xdr:rowOff>
    </xdr:to>
    <xdr:cxnSp macro="">
      <xdr:nvCxnSpPr>
        <xdr:cNvPr id="133" name="直線コネクタ 132">
          <a:extLst>
            <a:ext uri="{FF2B5EF4-FFF2-40B4-BE49-F238E27FC236}">
              <a16:creationId xmlns:a16="http://schemas.microsoft.com/office/drawing/2014/main" id="{2384928E-AEA0-4454-9603-F88900D70A5F}"/>
            </a:ext>
          </a:extLst>
        </xdr:cNvPr>
        <xdr:cNvCxnSpPr/>
      </xdr:nvCxnSpPr>
      <xdr:spPr>
        <a:xfrm>
          <a:off x="8750300" y="6745281"/>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21704</xdr:rowOff>
    </xdr:from>
    <xdr:to>
      <xdr:col>41</xdr:col>
      <xdr:colOff>101600</xdr:colOff>
      <xdr:row>39</xdr:row>
      <xdr:rowOff>123304</xdr:rowOff>
    </xdr:to>
    <xdr:sp macro="" textlink="">
      <xdr:nvSpPr>
        <xdr:cNvPr id="134" name="楕円 133">
          <a:extLst>
            <a:ext uri="{FF2B5EF4-FFF2-40B4-BE49-F238E27FC236}">
              <a16:creationId xmlns:a16="http://schemas.microsoft.com/office/drawing/2014/main" id="{616E8F67-58FB-4067-A138-F5EC421449F6}"/>
            </a:ext>
          </a:extLst>
        </xdr:cNvPr>
        <xdr:cNvSpPr/>
      </xdr:nvSpPr>
      <xdr:spPr>
        <a:xfrm>
          <a:off x="7810500" y="67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58731</xdr:rowOff>
    </xdr:from>
    <xdr:to>
      <xdr:col>45</xdr:col>
      <xdr:colOff>177800</xdr:colOff>
      <xdr:row>39</xdr:row>
      <xdr:rowOff>72504</xdr:rowOff>
    </xdr:to>
    <xdr:cxnSp macro="">
      <xdr:nvCxnSpPr>
        <xdr:cNvPr id="135" name="直線コネクタ 134">
          <a:extLst>
            <a:ext uri="{FF2B5EF4-FFF2-40B4-BE49-F238E27FC236}">
              <a16:creationId xmlns:a16="http://schemas.microsoft.com/office/drawing/2014/main" id="{0A9212D0-5474-4B00-B019-94DF0D9AB10C}"/>
            </a:ext>
          </a:extLst>
        </xdr:cNvPr>
        <xdr:cNvCxnSpPr/>
      </xdr:nvCxnSpPr>
      <xdr:spPr>
        <a:xfrm flipV="1">
          <a:off x="7861300" y="6745281"/>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35344</xdr:rowOff>
    </xdr:from>
    <xdr:to>
      <xdr:col>36</xdr:col>
      <xdr:colOff>165100</xdr:colOff>
      <xdr:row>39</xdr:row>
      <xdr:rowOff>136944</xdr:rowOff>
    </xdr:to>
    <xdr:sp macro="" textlink="">
      <xdr:nvSpPr>
        <xdr:cNvPr id="136" name="楕円 135">
          <a:extLst>
            <a:ext uri="{FF2B5EF4-FFF2-40B4-BE49-F238E27FC236}">
              <a16:creationId xmlns:a16="http://schemas.microsoft.com/office/drawing/2014/main" id="{0C93E50C-4F01-4355-8A62-98BC0E10B31D}"/>
            </a:ext>
          </a:extLst>
        </xdr:cNvPr>
        <xdr:cNvSpPr/>
      </xdr:nvSpPr>
      <xdr:spPr>
        <a:xfrm>
          <a:off x="6921500" y="67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72504</xdr:rowOff>
    </xdr:from>
    <xdr:to>
      <xdr:col>41</xdr:col>
      <xdr:colOff>50800</xdr:colOff>
      <xdr:row>39</xdr:row>
      <xdr:rowOff>86144</xdr:rowOff>
    </xdr:to>
    <xdr:cxnSp macro="">
      <xdr:nvCxnSpPr>
        <xdr:cNvPr id="137" name="直線コネクタ 136">
          <a:extLst>
            <a:ext uri="{FF2B5EF4-FFF2-40B4-BE49-F238E27FC236}">
              <a16:creationId xmlns:a16="http://schemas.microsoft.com/office/drawing/2014/main" id="{D46FB59D-4B26-4168-91E5-42805F200D3B}"/>
            </a:ext>
          </a:extLst>
        </xdr:cNvPr>
        <xdr:cNvCxnSpPr/>
      </xdr:nvCxnSpPr>
      <xdr:spPr>
        <a:xfrm flipV="1">
          <a:off x="6972300" y="6759054"/>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a:extLst>
            <a:ext uri="{FF2B5EF4-FFF2-40B4-BE49-F238E27FC236}">
              <a16:creationId xmlns:a16="http://schemas.microsoft.com/office/drawing/2014/main" id="{5CBAB99F-29BF-44A0-B7AD-8BB583BA5685}"/>
            </a:ext>
          </a:extLst>
        </xdr:cNvPr>
        <xdr:cNvSpPr txBox="1"/>
      </xdr:nvSpPr>
      <xdr:spPr>
        <a:xfrm>
          <a:off x="9359411" y="68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a:extLst>
            <a:ext uri="{FF2B5EF4-FFF2-40B4-BE49-F238E27FC236}">
              <a16:creationId xmlns:a16="http://schemas.microsoft.com/office/drawing/2014/main" id="{2A35043D-BF3E-46C3-8BE1-F9841992E6DC}"/>
            </a:ext>
          </a:extLst>
        </xdr:cNvPr>
        <xdr:cNvSpPr txBox="1"/>
      </xdr:nvSpPr>
      <xdr:spPr>
        <a:xfrm>
          <a:off x="8483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103408</xdr:rowOff>
    </xdr:from>
    <xdr:ext cx="534377" cy="259045"/>
    <xdr:sp macro="" textlink="">
      <xdr:nvSpPr>
        <xdr:cNvPr id="140" name="n_3aveValue【道路】&#10;一人当たり延長">
          <a:extLst>
            <a:ext uri="{FF2B5EF4-FFF2-40B4-BE49-F238E27FC236}">
              <a16:creationId xmlns:a16="http://schemas.microsoft.com/office/drawing/2014/main" id="{20E4F1C3-79CA-409B-9004-B00F10C090BB}"/>
            </a:ext>
          </a:extLst>
        </xdr:cNvPr>
        <xdr:cNvSpPr txBox="1"/>
      </xdr:nvSpPr>
      <xdr:spPr>
        <a:xfrm>
          <a:off x="7594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73137</xdr:rowOff>
    </xdr:from>
    <xdr:ext cx="534377" cy="259045"/>
    <xdr:sp macro="" textlink="">
      <xdr:nvSpPr>
        <xdr:cNvPr id="141" name="n_4aveValue【道路】&#10;一人当たり延長">
          <a:extLst>
            <a:ext uri="{FF2B5EF4-FFF2-40B4-BE49-F238E27FC236}">
              <a16:creationId xmlns:a16="http://schemas.microsoft.com/office/drawing/2014/main" id="{5B0DCAC0-FB78-4067-B049-F175A12B963A}"/>
            </a:ext>
          </a:extLst>
        </xdr:cNvPr>
        <xdr:cNvSpPr txBox="1"/>
      </xdr:nvSpPr>
      <xdr:spPr>
        <a:xfrm>
          <a:off x="6705111" y="60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134517</xdr:rowOff>
    </xdr:from>
    <xdr:ext cx="534377" cy="259045"/>
    <xdr:sp macro="" textlink="">
      <xdr:nvSpPr>
        <xdr:cNvPr id="142" name="n_1mainValue【道路】&#10;一人当たり延長">
          <a:extLst>
            <a:ext uri="{FF2B5EF4-FFF2-40B4-BE49-F238E27FC236}">
              <a16:creationId xmlns:a16="http://schemas.microsoft.com/office/drawing/2014/main" id="{C016E630-EA8D-4B6C-AFD5-4C2B0626B50D}"/>
            </a:ext>
          </a:extLst>
        </xdr:cNvPr>
        <xdr:cNvSpPr txBox="1"/>
      </xdr:nvSpPr>
      <xdr:spPr>
        <a:xfrm>
          <a:off x="9359411" y="64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126058</xdr:rowOff>
    </xdr:from>
    <xdr:ext cx="534377" cy="259045"/>
    <xdr:sp macro="" textlink="">
      <xdr:nvSpPr>
        <xdr:cNvPr id="143" name="n_2mainValue【道路】&#10;一人当たり延長">
          <a:extLst>
            <a:ext uri="{FF2B5EF4-FFF2-40B4-BE49-F238E27FC236}">
              <a16:creationId xmlns:a16="http://schemas.microsoft.com/office/drawing/2014/main" id="{78816B96-ED7C-49C2-954A-64F03A6DFF0E}"/>
            </a:ext>
          </a:extLst>
        </xdr:cNvPr>
        <xdr:cNvSpPr txBox="1"/>
      </xdr:nvSpPr>
      <xdr:spPr>
        <a:xfrm>
          <a:off x="8483111" y="64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114431</xdr:rowOff>
    </xdr:from>
    <xdr:ext cx="534377" cy="259045"/>
    <xdr:sp macro="" textlink="">
      <xdr:nvSpPr>
        <xdr:cNvPr id="144" name="n_3mainValue【道路】&#10;一人当たり延長">
          <a:extLst>
            <a:ext uri="{FF2B5EF4-FFF2-40B4-BE49-F238E27FC236}">
              <a16:creationId xmlns:a16="http://schemas.microsoft.com/office/drawing/2014/main" id="{FEF87850-49CC-4C4C-BD23-41A1106E08D0}"/>
            </a:ext>
          </a:extLst>
        </xdr:cNvPr>
        <xdr:cNvSpPr txBox="1"/>
      </xdr:nvSpPr>
      <xdr:spPr>
        <a:xfrm>
          <a:off x="7594111" y="680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128071</xdr:rowOff>
    </xdr:from>
    <xdr:ext cx="534377" cy="259045"/>
    <xdr:sp macro="" textlink="">
      <xdr:nvSpPr>
        <xdr:cNvPr id="145" name="n_4mainValue【道路】&#10;一人当たり延長">
          <a:extLst>
            <a:ext uri="{FF2B5EF4-FFF2-40B4-BE49-F238E27FC236}">
              <a16:creationId xmlns:a16="http://schemas.microsoft.com/office/drawing/2014/main" id="{259C6C96-3F2F-49E0-A874-C683C4F436D4}"/>
            </a:ext>
          </a:extLst>
        </xdr:cNvPr>
        <xdr:cNvSpPr txBox="1"/>
      </xdr:nvSpPr>
      <xdr:spPr>
        <a:xfrm>
          <a:off x="6705111" y="68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4875BE0-E0EB-4676-B7AA-119DEA5CD8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74397BB-DEA2-4908-9C22-CF682EE9F5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71CACF6-3B44-4CE1-8006-15168A10E6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46751B4-631F-420B-B8CC-99241DAD64A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51C3942-6721-4E37-87A3-C0AC2C2328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1B4764F-751D-447B-BF06-2F42230F1C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510843D-F84E-4D4A-9CBA-8D167A8E547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E4B954E-4944-46A9-BC0E-C44B357B2D3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594B384-E838-44A6-9E85-35BA802882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EF427AC-448C-4ED4-AE89-B8AD8B1FC8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BF81FF0-5439-439E-AA47-6320D9B960E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21855C3-68FC-493C-8BCA-E413AE39FB0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F193B76-EB11-40B8-9990-83917F219B3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FF14986-3B34-43DC-841B-4275BEAA6C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D13D1DD-9522-4AAD-8D97-92C9D59A28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55B28BA-EDFF-42C2-9DAF-F439A3AC88C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445CA1C-0751-41EC-8F30-2942D715B0A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DBFC13D-7BC9-4CA0-BFD5-7D82E72870D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BF4B815-FFC0-418E-B95C-29E5248EA97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58F911C-1B5F-4F65-9AFA-1412CF83B97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74A63BE-46E6-402F-AEB9-0C4AD0F1774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63E3A37-A957-4BE3-B7AD-F1FC3A57CA3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D7B82BA-CA96-43B8-A91F-39710E5DBB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DC9D28A-DD32-4182-8D58-020D1293D3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5ED2C9A-1668-454E-AF20-D57D036237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10A80F1C-6E9C-40D2-A423-3325CAF1FFCA}"/>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30747047-3A5B-48B8-929D-DADBE23449F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1D04B4B-445A-449F-9140-B7208B2B629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56E828A-0C37-4866-B98C-97571ED91AA3}"/>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2AE51D55-0FDD-4829-9C64-AAC76813713C}"/>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206BC31-723E-4CE6-A0B4-358B57F7BDC3}"/>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E01252CA-B332-4638-A36C-EFB85E48C2DC}"/>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7ADE6658-89D0-46D4-94B8-59B91E80371B}"/>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18EDBB48-317E-4C7A-88BD-523CCADB3CCD}"/>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73297</xdr:rowOff>
    </xdr:from>
    <xdr:to>
      <xdr:col>10</xdr:col>
      <xdr:colOff>165100</xdr:colOff>
      <xdr:row>61</xdr:row>
      <xdr:rowOff>3447</xdr:rowOff>
    </xdr:to>
    <xdr:sp macro="" textlink="">
      <xdr:nvSpPr>
        <xdr:cNvPr id="180" name="フローチャート: 判断 179">
          <a:extLst>
            <a:ext uri="{FF2B5EF4-FFF2-40B4-BE49-F238E27FC236}">
              <a16:creationId xmlns:a16="http://schemas.microsoft.com/office/drawing/2014/main" id="{0CC640A9-B40D-4927-8349-01FB3A10049D}"/>
            </a:ext>
          </a:extLst>
        </xdr:cNvPr>
        <xdr:cNvSpPr/>
      </xdr:nvSpPr>
      <xdr:spPr>
        <a:xfrm>
          <a:off x="1968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1" name="フローチャート: 判断 180">
          <a:extLst>
            <a:ext uri="{FF2B5EF4-FFF2-40B4-BE49-F238E27FC236}">
              <a16:creationId xmlns:a16="http://schemas.microsoft.com/office/drawing/2014/main" id="{564A4AF0-9315-4B7F-A359-E85EAC46E91E}"/>
            </a:ext>
          </a:extLst>
        </xdr:cNvPr>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864D849-0A8D-44F2-889C-DAC2577A0E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CEE30D6-6957-45F7-8424-A92007F2F4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FDBE80A-B657-4026-9010-C698F4D6F3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8908C07-63A2-40E0-BBE9-7BF5ED93ED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6C7AC15-040F-453A-8CDE-15A9585722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87" name="楕円 186">
          <a:extLst>
            <a:ext uri="{FF2B5EF4-FFF2-40B4-BE49-F238E27FC236}">
              <a16:creationId xmlns:a16="http://schemas.microsoft.com/office/drawing/2014/main" id="{E937C7C6-DA89-48DD-AAAD-411DD0F83B46}"/>
            </a:ext>
          </a:extLst>
        </xdr:cNvPr>
        <xdr:cNvSpPr/>
      </xdr:nvSpPr>
      <xdr:spPr>
        <a:xfrm>
          <a:off x="45847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149696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BA047F7-C7F5-4C85-9F79-EB9BD1589330}"/>
            </a:ext>
          </a:extLst>
        </xdr:cNvPr>
        <xdr:cNvSpPr txBox="1"/>
      </xdr:nvSpPr>
      <xdr:spPr>
        <a:xfrm>
          <a:off x="4673600"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130447</xdr:rowOff>
    </xdr:from>
    <xdr:to>
      <xdr:col>20</xdr:col>
      <xdr:colOff>38100</xdr:colOff>
      <xdr:row>61</xdr:row>
      <xdr:rowOff>60597</xdr:rowOff>
    </xdr:to>
    <xdr:sp macro="" textlink="">
      <xdr:nvSpPr>
        <xdr:cNvPr id="189" name="楕円 188">
          <a:extLst>
            <a:ext uri="{FF2B5EF4-FFF2-40B4-BE49-F238E27FC236}">
              <a16:creationId xmlns:a16="http://schemas.microsoft.com/office/drawing/2014/main" id="{A8871FB2-50A4-43B8-B6E9-355F541B2F8B}"/>
            </a:ext>
          </a:extLst>
        </xdr:cNvPr>
        <xdr:cNvSpPr/>
      </xdr:nvSpPr>
      <xdr:spPr>
        <a:xfrm>
          <a:off x="3746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xdr:rowOff>
    </xdr:from>
    <xdr:to>
      <xdr:col>24</xdr:col>
      <xdr:colOff>63500</xdr:colOff>
      <xdr:row>61</xdr:row>
      <xdr:rowOff>50619</xdr:rowOff>
    </xdr:to>
    <xdr:cxnSp macro="">
      <xdr:nvCxnSpPr>
        <xdr:cNvPr id="190" name="直線コネクタ 189">
          <a:extLst>
            <a:ext uri="{FF2B5EF4-FFF2-40B4-BE49-F238E27FC236}">
              <a16:creationId xmlns:a16="http://schemas.microsoft.com/office/drawing/2014/main" id="{D8890B86-893E-44C4-B9DC-F30B31A6939C}"/>
            </a:ext>
          </a:extLst>
        </xdr:cNvPr>
        <xdr:cNvCxnSpPr/>
      </xdr:nvCxnSpPr>
      <xdr:spPr>
        <a:xfrm>
          <a:off x="3797300" y="1046824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191" name="楕円 190">
          <a:extLst>
            <a:ext uri="{FF2B5EF4-FFF2-40B4-BE49-F238E27FC236}">
              <a16:creationId xmlns:a16="http://schemas.microsoft.com/office/drawing/2014/main" id="{0AEAA7A3-CDC1-4211-AB78-A02C7D0EA4C7}"/>
            </a:ext>
          </a:extLst>
        </xdr:cNvPr>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61</xdr:row>
      <xdr:rowOff>9797</xdr:rowOff>
    </xdr:to>
    <xdr:cxnSp macro="">
      <xdr:nvCxnSpPr>
        <xdr:cNvPr id="192" name="直線コネクタ 191">
          <a:extLst>
            <a:ext uri="{FF2B5EF4-FFF2-40B4-BE49-F238E27FC236}">
              <a16:creationId xmlns:a16="http://schemas.microsoft.com/office/drawing/2014/main" id="{9F6D98F1-78A2-4F83-964C-E89C0F1707E5}"/>
            </a:ext>
          </a:extLst>
        </xdr:cNvPr>
        <xdr:cNvCxnSpPr/>
      </xdr:nvCxnSpPr>
      <xdr:spPr>
        <a:xfrm>
          <a:off x="2908300" y="1041436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3" name="楕円 192">
          <a:extLst>
            <a:ext uri="{FF2B5EF4-FFF2-40B4-BE49-F238E27FC236}">
              <a16:creationId xmlns:a16="http://schemas.microsoft.com/office/drawing/2014/main" id="{BEAFFA1C-36D0-476A-A908-E8D78480C6E2}"/>
            </a:ext>
          </a:extLst>
        </xdr:cNvPr>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127363</xdr:rowOff>
    </xdr:to>
    <xdr:cxnSp macro="">
      <xdr:nvCxnSpPr>
        <xdr:cNvPr id="194" name="直線コネクタ 193">
          <a:extLst>
            <a:ext uri="{FF2B5EF4-FFF2-40B4-BE49-F238E27FC236}">
              <a16:creationId xmlns:a16="http://schemas.microsoft.com/office/drawing/2014/main" id="{AB216F4B-16F7-4B2C-9BCA-DD61F30C5317}"/>
            </a:ext>
          </a:extLst>
        </xdr:cNvPr>
        <xdr:cNvCxnSpPr/>
      </xdr:nvCxnSpPr>
      <xdr:spPr>
        <a:xfrm>
          <a:off x="2019300" y="10414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195" name="楕円 194">
          <a:extLst>
            <a:ext uri="{FF2B5EF4-FFF2-40B4-BE49-F238E27FC236}">
              <a16:creationId xmlns:a16="http://schemas.microsoft.com/office/drawing/2014/main" id="{C7964D95-A247-48EF-8D56-1C594B1FB107}"/>
            </a:ext>
          </a:extLst>
        </xdr:cNvPr>
        <xdr:cNvSpPr/>
      </xdr:nvSpPr>
      <xdr:spPr>
        <a:xfrm>
          <a:off x="1079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61</xdr:row>
      <xdr:rowOff>17962</xdr:rowOff>
    </xdr:to>
    <xdr:cxnSp macro="">
      <xdr:nvCxnSpPr>
        <xdr:cNvPr id="196" name="直線コネクタ 195">
          <a:extLst>
            <a:ext uri="{FF2B5EF4-FFF2-40B4-BE49-F238E27FC236}">
              <a16:creationId xmlns:a16="http://schemas.microsoft.com/office/drawing/2014/main" id="{46D2BC3A-82F3-4593-AFA1-F7892C754A63}"/>
            </a:ext>
          </a:extLst>
        </xdr:cNvPr>
        <xdr:cNvCxnSpPr/>
      </xdr:nvCxnSpPr>
      <xdr:spPr>
        <a:xfrm flipV="1">
          <a:off x="1130300" y="104143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627B9EF-1643-47A9-A4D9-FBFD5651F908}"/>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DABB72C-C234-4522-B455-8FD94B9D6194}"/>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19974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3471083-8819-4DEF-9B4D-A69A404DC5B8}"/>
            </a:ext>
          </a:extLst>
        </xdr:cNvPr>
        <xdr:cNvSpPr txBox="1"/>
      </xdr:nvSpPr>
      <xdr:spPr>
        <a:xfrm>
          <a:off x="1816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56B490B-4E8E-402A-862E-634F747062F4}"/>
            </a:ext>
          </a:extLst>
        </xdr:cNvPr>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77124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C4B3C9B-D897-4464-8CB8-191DA6905BAF}"/>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18639FF-502B-42BC-B80D-9E30F61B3952}"/>
            </a:ext>
          </a:extLst>
        </xdr:cNvPr>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169290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99215C4-AF27-42ED-8FC1-6DF130A645F7}"/>
            </a:ext>
          </a:extLst>
        </xdr:cNvPr>
        <xdr:cNvSpPr txBox="1"/>
      </xdr:nvSpPr>
      <xdr:spPr>
        <a:xfrm>
          <a:off x="1816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59889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4B16EDA-9943-463B-9F7F-2D7231C7809E}"/>
            </a:ext>
          </a:extLst>
        </xdr:cNvPr>
        <xdr:cNvSpPr txBox="1"/>
      </xdr:nvSpPr>
      <xdr:spPr>
        <a:xfrm>
          <a:off x="927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6767529-C351-4F9E-8B2A-2E4AB2D624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4C1449D-0F6F-466D-A6D2-0F4E15956AB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9922D68-0E8D-47C5-9E95-FC5FAE6A4C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887852D-D16D-48C5-B622-BB311A2943A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2222B3B-B318-432B-955E-21F9BE3FE37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F80D8CC-E646-4C12-8B6A-962DAB08AC8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300FA6C-F172-4C11-9867-DC754C91AA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CAA71C5-DD98-4CE9-BD1F-C67F07B163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938542C-AB27-4ACE-BDB1-DAA777A3E52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EC259E5-71D6-41E9-A0D5-0E87CFC747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91A7164B-42E8-407D-B0BB-BE007B55D90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AA8ADC46-6FCC-4C54-B08C-3728C7D6FC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C573E108-445D-4AC6-B5B6-2E2C91C15E4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5F4F8807-DEC5-4070-ACB9-48CAA2040583}"/>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DF3898D-13EB-49DB-B767-99FF9DE68D1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DAB79997-C850-4005-8099-E7A4C07886B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7F841EE-ECDF-45A4-B038-A78AC0D6D57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62FBBBFD-F3EB-4112-BA80-0E095C5E406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4D105B07-B619-4EDC-B78D-F714C04E899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75A62718-F435-4752-8125-6F85A7BE449F}"/>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E421BD9A-45A4-4CDF-B48C-82A0BE3BD69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290EC238-D0BC-4473-89B6-6E6455735E1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682E6C8-4D2C-4E2A-B8DE-87755334CB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F3F1413-C15B-4E94-A5EF-9F056FD3B57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1AA7BDE-42DF-42B7-9B22-60C2D07B843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383E9DA8-BA48-4A25-9453-401BA651C2DC}"/>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A2E602F-838B-45D6-8E49-70575256C611}"/>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E7AD7BDB-CA97-4280-B0F5-F87ECE7B0DFF}"/>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8364070-6CE6-420D-BE83-F3DAAF598777}"/>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CF4D549E-8B0D-4A21-86B5-5962DC48ABAC}"/>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C655123-9B7D-45FB-B2D5-8825966F1E55}"/>
            </a:ext>
          </a:extLst>
        </xdr:cNvPr>
        <xdr:cNvSpPr txBox="1"/>
      </xdr:nvSpPr>
      <xdr:spPr>
        <a:xfrm>
          <a:off x="10515600" y="1069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D8BE0A97-E780-4591-BA13-27FA45E366F5}"/>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BA7B7F46-F857-45D6-85C7-6DC640F46C37}"/>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286E802C-9D0E-423E-9503-2A7EC654887F}"/>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139752</xdr:rowOff>
    </xdr:from>
    <xdr:to>
      <xdr:col>41</xdr:col>
      <xdr:colOff>101600</xdr:colOff>
      <xdr:row>62</xdr:row>
      <xdr:rowOff>69902</xdr:rowOff>
    </xdr:to>
    <xdr:sp macro="" textlink="">
      <xdr:nvSpPr>
        <xdr:cNvPr id="239" name="フローチャート: 判断 238">
          <a:extLst>
            <a:ext uri="{FF2B5EF4-FFF2-40B4-BE49-F238E27FC236}">
              <a16:creationId xmlns:a16="http://schemas.microsoft.com/office/drawing/2014/main" id="{2CB42AC5-C40A-492E-9538-DE02C50F589D}"/>
            </a:ext>
          </a:extLst>
        </xdr:cNvPr>
        <xdr:cNvSpPr/>
      </xdr:nvSpPr>
      <xdr:spPr>
        <a:xfrm>
          <a:off x="7810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155171</xdr:rowOff>
    </xdr:from>
    <xdr:to>
      <xdr:col>36</xdr:col>
      <xdr:colOff>165100</xdr:colOff>
      <xdr:row>62</xdr:row>
      <xdr:rowOff>85321</xdr:rowOff>
    </xdr:to>
    <xdr:sp macro="" textlink="">
      <xdr:nvSpPr>
        <xdr:cNvPr id="240" name="フローチャート: 判断 239">
          <a:extLst>
            <a:ext uri="{FF2B5EF4-FFF2-40B4-BE49-F238E27FC236}">
              <a16:creationId xmlns:a16="http://schemas.microsoft.com/office/drawing/2014/main" id="{630FAB58-F943-4FF1-9A3E-392D069F45FD}"/>
            </a:ext>
          </a:extLst>
        </xdr:cNvPr>
        <xdr:cNvSpPr/>
      </xdr:nvSpPr>
      <xdr:spPr>
        <a:xfrm>
          <a:off x="6921500" y="1061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81878DC-7731-429C-8BCA-5100EF9A968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1E8F789-FBF8-4B17-9848-146C6A3FF6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8359EB8-0AFE-4AD7-BE55-6A7AFFFFEF6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D9C3F46-2F49-4F5D-A426-AF9B930D29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B20F4C6-CF6B-4C5C-A531-7C330184816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153120</xdr:rowOff>
    </xdr:from>
    <xdr:to>
      <xdr:col>55</xdr:col>
      <xdr:colOff>50800</xdr:colOff>
      <xdr:row>61</xdr:row>
      <xdr:rowOff>83270</xdr:rowOff>
    </xdr:to>
    <xdr:sp macro="" textlink="">
      <xdr:nvSpPr>
        <xdr:cNvPr id="246" name="楕円 245">
          <a:extLst>
            <a:ext uri="{FF2B5EF4-FFF2-40B4-BE49-F238E27FC236}">
              <a16:creationId xmlns:a16="http://schemas.microsoft.com/office/drawing/2014/main" id="{C58B08B7-A93F-46D5-8110-7D18FF9B64AC}"/>
            </a:ext>
          </a:extLst>
        </xdr:cNvPr>
        <xdr:cNvSpPr/>
      </xdr:nvSpPr>
      <xdr:spPr>
        <a:xfrm>
          <a:off x="10426700" y="104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4547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85A18C6-4C04-4BC0-BDE0-B20805ED9834}"/>
            </a:ext>
          </a:extLst>
        </xdr:cNvPr>
        <xdr:cNvSpPr txBox="1"/>
      </xdr:nvSpPr>
      <xdr:spPr>
        <a:xfrm>
          <a:off x="10515600" y="1029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168980</xdr:rowOff>
    </xdr:from>
    <xdr:to>
      <xdr:col>50</xdr:col>
      <xdr:colOff>165100</xdr:colOff>
      <xdr:row>61</xdr:row>
      <xdr:rowOff>99130</xdr:rowOff>
    </xdr:to>
    <xdr:sp macro="" textlink="">
      <xdr:nvSpPr>
        <xdr:cNvPr id="248" name="楕円 247">
          <a:extLst>
            <a:ext uri="{FF2B5EF4-FFF2-40B4-BE49-F238E27FC236}">
              <a16:creationId xmlns:a16="http://schemas.microsoft.com/office/drawing/2014/main" id="{B5C9F33A-9A03-432D-9FE8-A284DF718104}"/>
            </a:ext>
          </a:extLst>
        </xdr:cNvPr>
        <xdr:cNvSpPr/>
      </xdr:nvSpPr>
      <xdr:spPr>
        <a:xfrm>
          <a:off x="9588500" y="10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32470</xdr:rowOff>
    </xdr:from>
    <xdr:to>
      <xdr:col>55</xdr:col>
      <xdr:colOff>0</xdr:colOff>
      <xdr:row>61</xdr:row>
      <xdr:rowOff>48330</xdr:rowOff>
    </xdr:to>
    <xdr:cxnSp macro="">
      <xdr:nvCxnSpPr>
        <xdr:cNvPr id="249" name="直線コネクタ 248">
          <a:extLst>
            <a:ext uri="{FF2B5EF4-FFF2-40B4-BE49-F238E27FC236}">
              <a16:creationId xmlns:a16="http://schemas.microsoft.com/office/drawing/2014/main" id="{0A644ECD-D912-4DDE-AC0E-C183EDE9FCF6}"/>
            </a:ext>
          </a:extLst>
        </xdr:cNvPr>
        <xdr:cNvCxnSpPr/>
      </xdr:nvCxnSpPr>
      <xdr:spPr>
        <a:xfrm flipV="1">
          <a:off x="9639300" y="10490920"/>
          <a:ext cx="838200" cy="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20704</xdr:rowOff>
    </xdr:from>
    <xdr:to>
      <xdr:col>46</xdr:col>
      <xdr:colOff>38100</xdr:colOff>
      <xdr:row>61</xdr:row>
      <xdr:rowOff>122304</xdr:rowOff>
    </xdr:to>
    <xdr:sp macro="" textlink="">
      <xdr:nvSpPr>
        <xdr:cNvPr id="250" name="楕円 249">
          <a:extLst>
            <a:ext uri="{FF2B5EF4-FFF2-40B4-BE49-F238E27FC236}">
              <a16:creationId xmlns:a16="http://schemas.microsoft.com/office/drawing/2014/main" id="{07FDCE23-27B7-473C-8316-6669A46D3068}"/>
            </a:ext>
          </a:extLst>
        </xdr:cNvPr>
        <xdr:cNvSpPr/>
      </xdr:nvSpPr>
      <xdr:spPr>
        <a:xfrm>
          <a:off x="8699500" y="1047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48330</xdr:rowOff>
    </xdr:from>
    <xdr:to>
      <xdr:col>50</xdr:col>
      <xdr:colOff>114300</xdr:colOff>
      <xdr:row>61</xdr:row>
      <xdr:rowOff>71504</xdr:rowOff>
    </xdr:to>
    <xdr:cxnSp macro="">
      <xdr:nvCxnSpPr>
        <xdr:cNvPr id="251" name="直線コネクタ 250">
          <a:extLst>
            <a:ext uri="{FF2B5EF4-FFF2-40B4-BE49-F238E27FC236}">
              <a16:creationId xmlns:a16="http://schemas.microsoft.com/office/drawing/2014/main" id="{4B2CD4E3-A035-4C7F-8FD6-817A06886DE8}"/>
            </a:ext>
          </a:extLst>
        </xdr:cNvPr>
        <xdr:cNvCxnSpPr/>
      </xdr:nvCxnSpPr>
      <xdr:spPr>
        <a:xfrm flipV="1">
          <a:off x="8750300" y="10506780"/>
          <a:ext cx="889000" cy="2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36109</xdr:rowOff>
    </xdr:from>
    <xdr:to>
      <xdr:col>41</xdr:col>
      <xdr:colOff>101600</xdr:colOff>
      <xdr:row>61</xdr:row>
      <xdr:rowOff>137709</xdr:rowOff>
    </xdr:to>
    <xdr:sp macro="" textlink="">
      <xdr:nvSpPr>
        <xdr:cNvPr id="252" name="楕円 251">
          <a:extLst>
            <a:ext uri="{FF2B5EF4-FFF2-40B4-BE49-F238E27FC236}">
              <a16:creationId xmlns:a16="http://schemas.microsoft.com/office/drawing/2014/main" id="{196604C6-73BA-4CAD-8116-F1CABB0B02D5}"/>
            </a:ext>
          </a:extLst>
        </xdr:cNvPr>
        <xdr:cNvSpPr/>
      </xdr:nvSpPr>
      <xdr:spPr>
        <a:xfrm>
          <a:off x="7810500" y="104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71504</xdr:rowOff>
    </xdr:from>
    <xdr:to>
      <xdr:col>45</xdr:col>
      <xdr:colOff>177800</xdr:colOff>
      <xdr:row>61</xdr:row>
      <xdr:rowOff>86909</xdr:rowOff>
    </xdr:to>
    <xdr:cxnSp macro="">
      <xdr:nvCxnSpPr>
        <xdr:cNvPr id="253" name="直線コネクタ 252">
          <a:extLst>
            <a:ext uri="{FF2B5EF4-FFF2-40B4-BE49-F238E27FC236}">
              <a16:creationId xmlns:a16="http://schemas.microsoft.com/office/drawing/2014/main" id="{BA2738F3-8A39-43E6-865D-D445E718A23B}"/>
            </a:ext>
          </a:extLst>
        </xdr:cNvPr>
        <xdr:cNvCxnSpPr/>
      </xdr:nvCxnSpPr>
      <xdr:spPr>
        <a:xfrm flipV="1">
          <a:off x="7861300" y="10529954"/>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129927</xdr:rowOff>
    </xdr:from>
    <xdr:to>
      <xdr:col>36</xdr:col>
      <xdr:colOff>165100</xdr:colOff>
      <xdr:row>62</xdr:row>
      <xdr:rowOff>60077</xdr:rowOff>
    </xdr:to>
    <xdr:sp macro="" textlink="">
      <xdr:nvSpPr>
        <xdr:cNvPr id="254" name="楕円 253">
          <a:extLst>
            <a:ext uri="{FF2B5EF4-FFF2-40B4-BE49-F238E27FC236}">
              <a16:creationId xmlns:a16="http://schemas.microsoft.com/office/drawing/2014/main" id="{ED63D8A5-2CBE-46D5-938E-23E1F99CA974}"/>
            </a:ext>
          </a:extLst>
        </xdr:cNvPr>
        <xdr:cNvSpPr/>
      </xdr:nvSpPr>
      <xdr:spPr>
        <a:xfrm>
          <a:off x="6921500" y="1058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86909</xdr:rowOff>
    </xdr:from>
    <xdr:to>
      <xdr:col>41</xdr:col>
      <xdr:colOff>50800</xdr:colOff>
      <xdr:row>62</xdr:row>
      <xdr:rowOff>9277</xdr:rowOff>
    </xdr:to>
    <xdr:cxnSp macro="">
      <xdr:nvCxnSpPr>
        <xdr:cNvPr id="255" name="直線コネクタ 254">
          <a:extLst>
            <a:ext uri="{FF2B5EF4-FFF2-40B4-BE49-F238E27FC236}">
              <a16:creationId xmlns:a16="http://schemas.microsoft.com/office/drawing/2014/main" id="{6EF8419C-E92E-4786-849C-9C756360B947}"/>
            </a:ext>
          </a:extLst>
        </xdr:cNvPr>
        <xdr:cNvCxnSpPr/>
      </xdr:nvCxnSpPr>
      <xdr:spPr>
        <a:xfrm flipV="1">
          <a:off x="6972300" y="10545359"/>
          <a:ext cx="889000" cy="9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20799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631BCFE-65A2-4028-A1D2-A5BE7AEEB0C8}"/>
            </a:ext>
          </a:extLst>
        </xdr:cNvPr>
        <xdr:cNvSpPr txBox="1"/>
      </xdr:nvSpPr>
      <xdr:spPr>
        <a:xfrm>
          <a:off x="93270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27295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2EE457D-6203-4DD1-8F42-59501BC14111}"/>
            </a:ext>
          </a:extLst>
        </xdr:cNvPr>
        <xdr:cNvSpPr txBox="1"/>
      </xdr:nvSpPr>
      <xdr:spPr>
        <a:xfrm>
          <a:off x="8450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61029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BC6030F-409E-4D37-AAD8-B85ADAB616C9}"/>
            </a:ext>
          </a:extLst>
        </xdr:cNvPr>
        <xdr:cNvSpPr txBox="1"/>
      </xdr:nvSpPr>
      <xdr:spPr>
        <a:xfrm>
          <a:off x="7561795" y="1069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76448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FEE8573-1E8C-40E9-8C67-730A7459FFB4}"/>
            </a:ext>
          </a:extLst>
        </xdr:cNvPr>
        <xdr:cNvSpPr txBox="1"/>
      </xdr:nvSpPr>
      <xdr:spPr>
        <a:xfrm>
          <a:off x="6672795" y="1070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115657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5B1B738-1AF4-4D5B-BA73-B617BBCBE7BE}"/>
            </a:ext>
          </a:extLst>
        </xdr:cNvPr>
        <xdr:cNvSpPr txBox="1"/>
      </xdr:nvSpPr>
      <xdr:spPr>
        <a:xfrm>
          <a:off x="9327095" y="1023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138831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585CAB1-C46A-47D2-B0A4-623E8ADA4C3D}"/>
            </a:ext>
          </a:extLst>
        </xdr:cNvPr>
        <xdr:cNvSpPr txBox="1"/>
      </xdr:nvSpPr>
      <xdr:spPr>
        <a:xfrm>
          <a:off x="8450795" y="1025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154236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4E2FBBF-776D-4B3D-8B73-C0D4192847B3}"/>
            </a:ext>
          </a:extLst>
        </xdr:cNvPr>
        <xdr:cNvSpPr txBox="1"/>
      </xdr:nvSpPr>
      <xdr:spPr>
        <a:xfrm>
          <a:off x="7561795" y="1026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76604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5F148F8-B500-4F5C-B8CF-49F330F9538A}"/>
            </a:ext>
          </a:extLst>
        </xdr:cNvPr>
        <xdr:cNvSpPr txBox="1"/>
      </xdr:nvSpPr>
      <xdr:spPr>
        <a:xfrm>
          <a:off x="6672795" y="1036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2B82A08-F3E6-4681-B85F-3B2BE06776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F21D8BF-3A7E-4843-847D-DBFFD466B36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3C17965-6F67-45FC-8BB9-122A2941A8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A492703-9764-4C8F-93F6-B4632897D3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6157BB4-3A23-4EF0-B43F-0E875153BB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02AC266-86DF-4FC2-9033-E802E71602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8185A0E-A4B2-4BE2-BC82-47140C1773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12AFE26-240E-4646-8EF7-FC8CB1B4C9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70CAFE8-9037-4CCF-9F68-A1887720B30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E1D5339-50EC-4CAE-8571-DA79E28E52C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A15FFBA-D90C-4052-B302-DAFE5133A38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EE4BCFC-F70B-409C-8F92-C98550523DD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A2E1C7B-FBEE-41A6-9623-0B2C121F60C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B07A4F9-5346-4447-AC1B-45DC3FE1B69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77BD33A-48BB-4EDB-B115-5FE0BD3358C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7F47CBA-F1FB-41A7-BCF0-712298976F8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A2B7D06-0D10-4187-904B-85C9D9C5A5B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E6CF56B-D055-4BF0-9B65-394BEB1153A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3A47423-7A5C-432F-BF94-EDBCD588B14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D154C3D4-2AA9-4117-90E6-4BAA7304BE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2E8E510-CE62-49CF-8CC9-188000C5287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DD3E292-A9F3-4D14-93EF-64AE8C7B43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5B8BADE-AD42-4F27-896A-A73293822A4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115946B-0D4F-4E77-9B44-A687C78956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393AF40-ABBD-441E-A3F2-AF4502F7FF6C}"/>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5D7423B-9122-4B5C-97F2-CB9B4D6AAF8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11E431D-FA57-4D18-91E7-DB05D3D833A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0FF2B38-2415-4165-B7EF-6B28EE7D8D9B}"/>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A4A68849-567C-46E6-BA3E-338E42A51AD6}"/>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9FE6BFA-E49E-4A11-A5FC-41B0BE01DF34}"/>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4A73F1AC-DC7B-4989-99F3-96266A66294B}"/>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6B79714D-4983-4076-8DB9-866CE721661F}"/>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B6A639D7-4104-4E01-8E4E-7654CFBB49A4}"/>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7" name="フローチャート: 判断 296">
          <a:extLst>
            <a:ext uri="{FF2B5EF4-FFF2-40B4-BE49-F238E27FC236}">
              <a16:creationId xmlns:a16="http://schemas.microsoft.com/office/drawing/2014/main" id="{9F80C866-3C72-401E-9227-224894D41ABD}"/>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8" name="フローチャート: 判断 297">
          <a:extLst>
            <a:ext uri="{FF2B5EF4-FFF2-40B4-BE49-F238E27FC236}">
              <a16:creationId xmlns:a16="http://schemas.microsoft.com/office/drawing/2014/main" id="{B7027E65-DD0A-45F3-8566-888708D1F628}"/>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F6F7D72-9B4D-4096-A153-FF0B3EF9498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6E0351-6061-4E11-A258-FF8A1FA13B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2D8A2DC-C677-4E66-8C6F-98905D2FB94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E7B8E6-9711-4A30-B901-513AC002E2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1318538-EA78-4EF8-B05F-3B5B54216E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160655</xdr:rowOff>
    </xdr:from>
    <xdr:to>
      <xdr:col>24</xdr:col>
      <xdr:colOff>114300</xdr:colOff>
      <xdr:row>84</xdr:row>
      <xdr:rowOff>90805</xdr:rowOff>
    </xdr:to>
    <xdr:sp macro="" textlink="">
      <xdr:nvSpPr>
        <xdr:cNvPr id="304" name="楕円 303">
          <a:extLst>
            <a:ext uri="{FF2B5EF4-FFF2-40B4-BE49-F238E27FC236}">
              <a16:creationId xmlns:a16="http://schemas.microsoft.com/office/drawing/2014/main" id="{A3A46241-05D8-4BB2-AD34-D65944A2792A}"/>
            </a:ext>
          </a:extLst>
        </xdr:cNvPr>
        <xdr:cNvSpPr/>
      </xdr:nvSpPr>
      <xdr:spPr>
        <a:xfrm>
          <a:off x="45847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139082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56BF817-28A0-42EE-B144-D37BA83B53B9}"/>
            </a:ext>
          </a:extLst>
        </xdr:cNvPr>
        <xdr:cNvSpPr txBox="1"/>
      </xdr:nvSpPr>
      <xdr:spPr>
        <a:xfrm>
          <a:off x="46736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macro="" textlink="">
      <xdr:nvSpPr>
        <xdr:cNvPr id="306" name="楕円 305">
          <a:extLst>
            <a:ext uri="{FF2B5EF4-FFF2-40B4-BE49-F238E27FC236}">
              <a16:creationId xmlns:a16="http://schemas.microsoft.com/office/drawing/2014/main" id="{AE251E8E-43A8-4BB6-8A14-99A995AE3D5B}"/>
            </a:ext>
          </a:extLst>
        </xdr:cNvPr>
        <xdr:cNvSpPr/>
      </xdr:nvSpPr>
      <xdr:spPr>
        <a:xfrm>
          <a:off x="3746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40005</xdr:rowOff>
    </xdr:from>
    <xdr:to>
      <xdr:col>24</xdr:col>
      <xdr:colOff>63500</xdr:colOff>
      <xdr:row>84</xdr:row>
      <xdr:rowOff>49530</xdr:rowOff>
    </xdr:to>
    <xdr:cxnSp macro="">
      <xdr:nvCxnSpPr>
        <xdr:cNvPr id="307" name="直線コネクタ 306">
          <a:extLst>
            <a:ext uri="{FF2B5EF4-FFF2-40B4-BE49-F238E27FC236}">
              <a16:creationId xmlns:a16="http://schemas.microsoft.com/office/drawing/2014/main" id="{F4D7B108-380F-4625-BC58-3C52CC448242}"/>
            </a:ext>
          </a:extLst>
        </xdr:cNvPr>
        <xdr:cNvCxnSpPr/>
      </xdr:nvCxnSpPr>
      <xdr:spPr>
        <a:xfrm flipV="1">
          <a:off x="3797300" y="144418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31114</xdr:rowOff>
    </xdr:from>
    <xdr:to>
      <xdr:col>15</xdr:col>
      <xdr:colOff>101600</xdr:colOff>
      <xdr:row>83</xdr:row>
      <xdr:rowOff>132714</xdr:rowOff>
    </xdr:to>
    <xdr:sp macro="" textlink="">
      <xdr:nvSpPr>
        <xdr:cNvPr id="308" name="楕円 307">
          <a:extLst>
            <a:ext uri="{FF2B5EF4-FFF2-40B4-BE49-F238E27FC236}">
              <a16:creationId xmlns:a16="http://schemas.microsoft.com/office/drawing/2014/main" id="{6CFD6E19-75F1-4878-BBB6-5F0106EA4F0C}"/>
            </a:ext>
          </a:extLst>
        </xdr:cNvPr>
        <xdr:cNvSpPr/>
      </xdr:nvSpPr>
      <xdr:spPr>
        <a:xfrm>
          <a:off x="2857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81914</xdr:rowOff>
    </xdr:from>
    <xdr:to>
      <xdr:col>19</xdr:col>
      <xdr:colOff>177800</xdr:colOff>
      <xdr:row>84</xdr:row>
      <xdr:rowOff>49530</xdr:rowOff>
    </xdr:to>
    <xdr:cxnSp macro="">
      <xdr:nvCxnSpPr>
        <xdr:cNvPr id="309" name="直線コネクタ 308">
          <a:extLst>
            <a:ext uri="{FF2B5EF4-FFF2-40B4-BE49-F238E27FC236}">
              <a16:creationId xmlns:a16="http://schemas.microsoft.com/office/drawing/2014/main" id="{7C9C56DC-51A0-477B-96CD-FF33C7A67826}"/>
            </a:ext>
          </a:extLst>
        </xdr:cNvPr>
        <xdr:cNvCxnSpPr/>
      </xdr:nvCxnSpPr>
      <xdr:spPr>
        <a:xfrm>
          <a:off x="2908300" y="14312264"/>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31114</xdr:rowOff>
    </xdr:from>
    <xdr:to>
      <xdr:col>10</xdr:col>
      <xdr:colOff>165100</xdr:colOff>
      <xdr:row>83</xdr:row>
      <xdr:rowOff>132714</xdr:rowOff>
    </xdr:to>
    <xdr:sp macro="" textlink="">
      <xdr:nvSpPr>
        <xdr:cNvPr id="310" name="楕円 309">
          <a:extLst>
            <a:ext uri="{FF2B5EF4-FFF2-40B4-BE49-F238E27FC236}">
              <a16:creationId xmlns:a16="http://schemas.microsoft.com/office/drawing/2014/main" id="{C689F699-6E25-4F2E-9577-AC209436EAE7}"/>
            </a:ext>
          </a:extLst>
        </xdr:cNvPr>
        <xdr:cNvSpPr/>
      </xdr:nvSpPr>
      <xdr:spPr>
        <a:xfrm>
          <a:off x="1968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81914</xdr:rowOff>
    </xdr:from>
    <xdr:to>
      <xdr:col>15</xdr:col>
      <xdr:colOff>50800</xdr:colOff>
      <xdr:row>83</xdr:row>
      <xdr:rowOff>81914</xdr:rowOff>
    </xdr:to>
    <xdr:cxnSp macro="">
      <xdr:nvCxnSpPr>
        <xdr:cNvPr id="311" name="直線コネクタ 310">
          <a:extLst>
            <a:ext uri="{FF2B5EF4-FFF2-40B4-BE49-F238E27FC236}">
              <a16:creationId xmlns:a16="http://schemas.microsoft.com/office/drawing/2014/main" id="{B0E25A0D-A1C3-443A-B9DD-4834969FBF19}"/>
            </a:ext>
          </a:extLst>
        </xdr:cNvPr>
        <xdr:cNvCxnSpPr/>
      </xdr:nvCxnSpPr>
      <xdr:spPr>
        <a:xfrm>
          <a:off x="2019300" y="14312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164464</xdr:rowOff>
    </xdr:from>
    <xdr:to>
      <xdr:col>6</xdr:col>
      <xdr:colOff>38100</xdr:colOff>
      <xdr:row>83</xdr:row>
      <xdr:rowOff>94614</xdr:rowOff>
    </xdr:to>
    <xdr:sp macro="" textlink="">
      <xdr:nvSpPr>
        <xdr:cNvPr id="312" name="楕円 311">
          <a:extLst>
            <a:ext uri="{FF2B5EF4-FFF2-40B4-BE49-F238E27FC236}">
              <a16:creationId xmlns:a16="http://schemas.microsoft.com/office/drawing/2014/main" id="{6175387F-639F-4A43-92F0-DFCC54574FC4}"/>
            </a:ext>
          </a:extLst>
        </xdr:cNvPr>
        <xdr:cNvSpPr/>
      </xdr:nvSpPr>
      <xdr:spPr>
        <a:xfrm>
          <a:off x="107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43814</xdr:rowOff>
    </xdr:from>
    <xdr:to>
      <xdr:col>10</xdr:col>
      <xdr:colOff>114300</xdr:colOff>
      <xdr:row>83</xdr:row>
      <xdr:rowOff>81914</xdr:rowOff>
    </xdr:to>
    <xdr:cxnSp macro="">
      <xdr:nvCxnSpPr>
        <xdr:cNvPr id="313" name="直線コネクタ 312">
          <a:extLst>
            <a:ext uri="{FF2B5EF4-FFF2-40B4-BE49-F238E27FC236}">
              <a16:creationId xmlns:a16="http://schemas.microsoft.com/office/drawing/2014/main" id="{FFE6D2CD-3C8E-4316-AEEA-AB242424AD0C}"/>
            </a:ext>
          </a:extLst>
        </xdr:cNvPr>
        <xdr:cNvCxnSpPr/>
      </xdr:nvCxnSpPr>
      <xdr:spPr>
        <a:xfrm>
          <a:off x="1130300" y="142741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4" name="n_1aveValue【公営住宅】&#10;有形固定資産減価償却率">
          <a:extLst>
            <a:ext uri="{FF2B5EF4-FFF2-40B4-BE49-F238E27FC236}">
              <a16:creationId xmlns:a16="http://schemas.microsoft.com/office/drawing/2014/main" id="{159776A0-9FE5-4237-991B-4EE689A81A10}"/>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6B1BC1F0-E274-478D-8519-CCF27C8F51D2}"/>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6" name="n_3aveValue【公営住宅】&#10;有形固定資産減価償却率">
          <a:extLst>
            <a:ext uri="{FF2B5EF4-FFF2-40B4-BE49-F238E27FC236}">
              <a16:creationId xmlns:a16="http://schemas.microsoft.com/office/drawing/2014/main" id="{0808A4AD-62B0-4B51-826E-41EC1F518A2F}"/>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7" name="n_4aveValue【公営住宅】&#10;有形固定資産減価償却率">
          <a:extLst>
            <a:ext uri="{FF2B5EF4-FFF2-40B4-BE49-F238E27FC236}">
              <a16:creationId xmlns:a16="http://schemas.microsoft.com/office/drawing/2014/main" id="{08406F19-CB45-4FBD-959D-75B883118153}"/>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macro="" textlink="">
      <xdr:nvSpPr>
        <xdr:cNvPr id="318" name="n_1mainValue【公営住宅】&#10;有形固定資産減価償却率">
          <a:extLst>
            <a:ext uri="{FF2B5EF4-FFF2-40B4-BE49-F238E27FC236}">
              <a16:creationId xmlns:a16="http://schemas.microsoft.com/office/drawing/2014/main" id="{6BFD5C51-DCD2-4E91-92C6-6985E0B2942E}"/>
            </a:ext>
          </a:extLst>
        </xdr:cNvPr>
        <xdr:cNvSpPr txBox="1"/>
      </xdr:nvSpPr>
      <xdr:spPr>
        <a:xfrm>
          <a:off x="35820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9" name="n_2mainValue【公営住宅】&#10;有形固定資産減価償却率">
          <a:extLst>
            <a:ext uri="{FF2B5EF4-FFF2-40B4-BE49-F238E27FC236}">
              <a16:creationId xmlns:a16="http://schemas.microsoft.com/office/drawing/2014/main" id="{648CEF24-04DC-4E13-9C83-09539084B3E0}"/>
            </a:ext>
          </a:extLst>
        </xdr:cNvPr>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20" name="n_3mainValue【公営住宅】&#10;有形固定資産減価償却率">
          <a:extLst>
            <a:ext uri="{FF2B5EF4-FFF2-40B4-BE49-F238E27FC236}">
              <a16:creationId xmlns:a16="http://schemas.microsoft.com/office/drawing/2014/main" id="{0A28DA7A-82B1-45D4-B3A1-F2EAC3202537}"/>
            </a:ext>
          </a:extLst>
        </xdr:cNvPr>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85741</xdr:rowOff>
    </xdr:from>
    <xdr:ext cx="405111" cy="259045"/>
    <xdr:sp macro="" textlink="">
      <xdr:nvSpPr>
        <xdr:cNvPr id="321" name="n_4mainValue【公営住宅】&#10;有形固定資産減価償却率">
          <a:extLst>
            <a:ext uri="{FF2B5EF4-FFF2-40B4-BE49-F238E27FC236}">
              <a16:creationId xmlns:a16="http://schemas.microsoft.com/office/drawing/2014/main" id="{AAE1A22C-667E-4C47-956B-2F36808E6930}"/>
            </a:ext>
          </a:extLst>
        </xdr:cNvPr>
        <xdr:cNvSpPr txBox="1"/>
      </xdr:nvSpPr>
      <xdr:spPr>
        <a:xfrm>
          <a:off x="927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A272777-83DA-4AE2-9A59-C01A450779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6C7BD04-20DC-4963-9AA1-946A42A752A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202A71C-AF85-4960-B7E9-EE305F9918B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1DCD932-8675-4F9E-95FC-39A81C914E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F3FCFAE-BCE7-4C85-AE93-A76316547D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D9C44DE-BAF5-4129-AFCB-B18A6429AD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2ADE3F0-23E3-495A-B8E8-24F5305FFC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9051093-67EE-46E5-AFEF-77B59D1351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89226B0-EEBE-4D23-940D-F30C9E2007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B326ABF-3455-4B84-870D-56CFA5682F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90904EA-4882-4A6D-A67E-790D2EDB859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248C9AEA-9959-4185-A597-0827D9E2654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78FDA0C-10B2-43C4-9EA8-2C1F97E8174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B45BF80-FC12-4F78-94EE-FFE82DBF142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85242B4-949E-4D64-8015-DAEEB8BA059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EC4E8FD0-EC6B-4553-B696-DA9809517EF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4373FF4D-7391-425A-A213-40D15127FCD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AE0E5C8-B140-46AB-A133-8C441061933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D2CDBF7-D6AD-4D0D-BF8E-106240133D6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7AAE588-D4CE-42E5-A23A-0D73CEA9AEA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0AFC70A-B6C8-45FD-8BA3-CFCAACF3814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17DF49AF-34AC-4FBE-92C4-3CA5A5FA3B2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8CCE5F01-5219-480F-B1A1-E7C4A62462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AE9A481A-1D3A-4B19-B382-6A6C5BDF03D4}"/>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9CB0A450-F345-433E-B7CA-35149FE10608}"/>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BDB1C32B-D884-4867-9386-1773C9C20E96}"/>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F2EBAA3F-CBB9-45AD-BBD4-83BC1E54E131}"/>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F5B0E618-180D-4FF2-9A9D-BB910C70D6BC}"/>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50" name="【公営住宅】&#10;一人当たり面積平均値テキスト">
          <a:extLst>
            <a:ext uri="{FF2B5EF4-FFF2-40B4-BE49-F238E27FC236}">
              <a16:creationId xmlns:a16="http://schemas.microsoft.com/office/drawing/2014/main" id="{80115882-A11B-4331-A043-63181A31AC99}"/>
            </a:ext>
          </a:extLst>
        </xdr:cNvPr>
        <xdr:cNvSpPr txBox="1"/>
      </xdr:nvSpPr>
      <xdr:spPr>
        <a:xfrm>
          <a:off x="10515600" y="1439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4B02B4F5-DFE3-4F7D-9F72-B44359CBBDB8}"/>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F4941D8D-BE46-437D-89FE-7914C5615EB9}"/>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1984B182-0F03-44B7-8570-70AA3DD2730C}"/>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15875</xdr:rowOff>
    </xdr:from>
    <xdr:to>
      <xdr:col>41</xdr:col>
      <xdr:colOff>101600</xdr:colOff>
      <xdr:row>85</xdr:row>
      <xdr:rowOff>117475</xdr:rowOff>
    </xdr:to>
    <xdr:sp macro="" textlink="">
      <xdr:nvSpPr>
        <xdr:cNvPr id="354" name="フローチャート: 判断 353">
          <a:extLst>
            <a:ext uri="{FF2B5EF4-FFF2-40B4-BE49-F238E27FC236}">
              <a16:creationId xmlns:a16="http://schemas.microsoft.com/office/drawing/2014/main" id="{9F777559-CCD2-4F16-B669-BDD43AD56E1A}"/>
            </a:ext>
          </a:extLst>
        </xdr:cNvPr>
        <xdr:cNvSpPr/>
      </xdr:nvSpPr>
      <xdr:spPr>
        <a:xfrm>
          <a:off x="7810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159893</xdr:rowOff>
    </xdr:from>
    <xdr:to>
      <xdr:col>36</xdr:col>
      <xdr:colOff>165100</xdr:colOff>
      <xdr:row>85</xdr:row>
      <xdr:rowOff>90043</xdr:rowOff>
    </xdr:to>
    <xdr:sp macro="" textlink="">
      <xdr:nvSpPr>
        <xdr:cNvPr id="355" name="フローチャート: 判断 354">
          <a:extLst>
            <a:ext uri="{FF2B5EF4-FFF2-40B4-BE49-F238E27FC236}">
              <a16:creationId xmlns:a16="http://schemas.microsoft.com/office/drawing/2014/main" id="{471E1EE8-A5E9-4DF4-BDB0-A94B83C4AFDE}"/>
            </a:ext>
          </a:extLst>
        </xdr:cNvPr>
        <xdr:cNvSpPr/>
      </xdr:nvSpPr>
      <xdr:spPr>
        <a:xfrm>
          <a:off x="6921500" y="145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FFD52B-3E3C-4DD8-8FD9-A4FBAFD8E5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0CD2A56-F4F3-4721-A326-6B80C4B08A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17BF50A-CEF1-4B5D-8EA6-C34058533FF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342DC68-CE9F-4CBD-801D-389B46E3B37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C6FDEC6-1889-42C1-9D3B-C5B28573B6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35877</xdr:rowOff>
    </xdr:from>
    <xdr:to>
      <xdr:col>55</xdr:col>
      <xdr:colOff>50800</xdr:colOff>
      <xdr:row>85</xdr:row>
      <xdr:rowOff>137477</xdr:rowOff>
    </xdr:to>
    <xdr:sp macro="" textlink="">
      <xdr:nvSpPr>
        <xdr:cNvPr id="361" name="楕円 360">
          <a:extLst>
            <a:ext uri="{FF2B5EF4-FFF2-40B4-BE49-F238E27FC236}">
              <a16:creationId xmlns:a16="http://schemas.microsoft.com/office/drawing/2014/main" id="{7204EA77-3036-4121-A241-6B326CAA802A}"/>
            </a:ext>
          </a:extLst>
        </xdr:cNvPr>
        <xdr:cNvSpPr/>
      </xdr:nvSpPr>
      <xdr:spPr>
        <a:xfrm>
          <a:off x="10426700" y="146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14304</xdr:rowOff>
    </xdr:from>
    <xdr:ext cx="469744" cy="259045"/>
    <xdr:sp macro="" textlink="">
      <xdr:nvSpPr>
        <xdr:cNvPr id="362" name="【公営住宅】&#10;一人当たり面積該当値テキスト">
          <a:extLst>
            <a:ext uri="{FF2B5EF4-FFF2-40B4-BE49-F238E27FC236}">
              <a16:creationId xmlns:a16="http://schemas.microsoft.com/office/drawing/2014/main" id="{3DE14FA0-F366-4B06-81A3-5247FA8A2B29}"/>
            </a:ext>
          </a:extLst>
        </xdr:cNvPr>
        <xdr:cNvSpPr txBox="1"/>
      </xdr:nvSpPr>
      <xdr:spPr>
        <a:xfrm>
          <a:off x="10515600"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40450</xdr:rowOff>
    </xdr:from>
    <xdr:to>
      <xdr:col>50</xdr:col>
      <xdr:colOff>165100</xdr:colOff>
      <xdr:row>85</xdr:row>
      <xdr:rowOff>142050</xdr:rowOff>
    </xdr:to>
    <xdr:sp macro="" textlink="">
      <xdr:nvSpPr>
        <xdr:cNvPr id="363" name="楕円 362">
          <a:extLst>
            <a:ext uri="{FF2B5EF4-FFF2-40B4-BE49-F238E27FC236}">
              <a16:creationId xmlns:a16="http://schemas.microsoft.com/office/drawing/2014/main" id="{E1B46AD1-8DEA-49F0-920D-08A799D74579}"/>
            </a:ext>
          </a:extLst>
        </xdr:cNvPr>
        <xdr:cNvSpPr/>
      </xdr:nvSpPr>
      <xdr:spPr>
        <a:xfrm>
          <a:off x="9588500" y="1461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86677</xdr:rowOff>
    </xdr:from>
    <xdr:to>
      <xdr:col>55</xdr:col>
      <xdr:colOff>0</xdr:colOff>
      <xdr:row>85</xdr:row>
      <xdr:rowOff>91250</xdr:rowOff>
    </xdr:to>
    <xdr:cxnSp macro="">
      <xdr:nvCxnSpPr>
        <xdr:cNvPr id="364" name="直線コネクタ 363">
          <a:extLst>
            <a:ext uri="{FF2B5EF4-FFF2-40B4-BE49-F238E27FC236}">
              <a16:creationId xmlns:a16="http://schemas.microsoft.com/office/drawing/2014/main" id="{62B8F6EA-A206-4B82-9B3B-A64C3AFBB0BB}"/>
            </a:ext>
          </a:extLst>
        </xdr:cNvPr>
        <xdr:cNvCxnSpPr/>
      </xdr:nvCxnSpPr>
      <xdr:spPr>
        <a:xfrm flipV="1">
          <a:off x="9639300" y="14659927"/>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46165</xdr:rowOff>
    </xdr:from>
    <xdr:to>
      <xdr:col>46</xdr:col>
      <xdr:colOff>38100</xdr:colOff>
      <xdr:row>85</xdr:row>
      <xdr:rowOff>147765</xdr:rowOff>
    </xdr:to>
    <xdr:sp macro="" textlink="">
      <xdr:nvSpPr>
        <xdr:cNvPr id="365" name="楕円 364">
          <a:extLst>
            <a:ext uri="{FF2B5EF4-FFF2-40B4-BE49-F238E27FC236}">
              <a16:creationId xmlns:a16="http://schemas.microsoft.com/office/drawing/2014/main" id="{642F1762-4CAE-4C42-860D-274B46B662A1}"/>
            </a:ext>
          </a:extLst>
        </xdr:cNvPr>
        <xdr:cNvSpPr/>
      </xdr:nvSpPr>
      <xdr:spPr>
        <a:xfrm>
          <a:off x="8699500" y="146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91250</xdr:rowOff>
    </xdr:from>
    <xdr:to>
      <xdr:col>50</xdr:col>
      <xdr:colOff>114300</xdr:colOff>
      <xdr:row>85</xdr:row>
      <xdr:rowOff>96965</xdr:rowOff>
    </xdr:to>
    <xdr:cxnSp macro="">
      <xdr:nvCxnSpPr>
        <xdr:cNvPr id="366" name="直線コネクタ 365">
          <a:extLst>
            <a:ext uri="{FF2B5EF4-FFF2-40B4-BE49-F238E27FC236}">
              <a16:creationId xmlns:a16="http://schemas.microsoft.com/office/drawing/2014/main" id="{6CF6CFF1-BC9F-40AD-B4A5-FFEC23F58829}"/>
            </a:ext>
          </a:extLst>
        </xdr:cNvPr>
        <xdr:cNvCxnSpPr/>
      </xdr:nvCxnSpPr>
      <xdr:spPr>
        <a:xfrm flipV="1">
          <a:off x="8750300" y="146645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51499</xdr:rowOff>
    </xdr:from>
    <xdr:to>
      <xdr:col>41</xdr:col>
      <xdr:colOff>101600</xdr:colOff>
      <xdr:row>85</xdr:row>
      <xdr:rowOff>153099</xdr:rowOff>
    </xdr:to>
    <xdr:sp macro="" textlink="">
      <xdr:nvSpPr>
        <xdr:cNvPr id="367" name="楕円 366">
          <a:extLst>
            <a:ext uri="{FF2B5EF4-FFF2-40B4-BE49-F238E27FC236}">
              <a16:creationId xmlns:a16="http://schemas.microsoft.com/office/drawing/2014/main" id="{84FB106C-E755-4D14-831D-22223EFA7E31}"/>
            </a:ext>
          </a:extLst>
        </xdr:cNvPr>
        <xdr:cNvSpPr/>
      </xdr:nvSpPr>
      <xdr:spPr>
        <a:xfrm>
          <a:off x="7810500" y="146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96965</xdr:rowOff>
    </xdr:from>
    <xdr:to>
      <xdr:col>45</xdr:col>
      <xdr:colOff>177800</xdr:colOff>
      <xdr:row>85</xdr:row>
      <xdr:rowOff>102299</xdr:rowOff>
    </xdr:to>
    <xdr:cxnSp macro="">
      <xdr:nvCxnSpPr>
        <xdr:cNvPr id="368" name="直線コネクタ 367">
          <a:extLst>
            <a:ext uri="{FF2B5EF4-FFF2-40B4-BE49-F238E27FC236}">
              <a16:creationId xmlns:a16="http://schemas.microsoft.com/office/drawing/2014/main" id="{A8741202-BE48-4C2C-97FB-09FEA92CDA54}"/>
            </a:ext>
          </a:extLst>
        </xdr:cNvPr>
        <xdr:cNvCxnSpPr/>
      </xdr:nvCxnSpPr>
      <xdr:spPr>
        <a:xfrm flipV="1">
          <a:off x="7861300" y="1467021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55880</xdr:rowOff>
    </xdr:from>
    <xdr:to>
      <xdr:col>36</xdr:col>
      <xdr:colOff>165100</xdr:colOff>
      <xdr:row>85</xdr:row>
      <xdr:rowOff>157480</xdr:rowOff>
    </xdr:to>
    <xdr:sp macro="" textlink="">
      <xdr:nvSpPr>
        <xdr:cNvPr id="369" name="楕円 368">
          <a:extLst>
            <a:ext uri="{FF2B5EF4-FFF2-40B4-BE49-F238E27FC236}">
              <a16:creationId xmlns:a16="http://schemas.microsoft.com/office/drawing/2014/main" id="{D1750519-99E4-4DB2-88C9-896A65DA41DD}"/>
            </a:ext>
          </a:extLst>
        </xdr:cNvPr>
        <xdr:cNvSpPr/>
      </xdr:nvSpPr>
      <xdr:spPr>
        <a:xfrm>
          <a:off x="6921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102299</xdr:rowOff>
    </xdr:from>
    <xdr:to>
      <xdr:col>41</xdr:col>
      <xdr:colOff>50800</xdr:colOff>
      <xdr:row>85</xdr:row>
      <xdr:rowOff>106680</xdr:rowOff>
    </xdr:to>
    <xdr:cxnSp macro="">
      <xdr:nvCxnSpPr>
        <xdr:cNvPr id="370" name="直線コネクタ 369">
          <a:extLst>
            <a:ext uri="{FF2B5EF4-FFF2-40B4-BE49-F238E27FC236}">
              <a16:creationId xmlns:a16="http://schemas.microsoft.com/office/drawing/2014/main" id="{2721DCFF-95E3-46B5-B012-8D5ED89781F3}"/>
            </a:ext>
          </a:extLst>
        </xdr:cNvPr>
        <xdr:cNvCxnSpPr/>
      </xdr:nvCxnSpPr>
      <xdr:spPr>
        <a:xfrm flipV="1">
          <a:off x="6972300" y="14675549"/>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371" name="n_1aveValue【公営住宅】&#10;一人当たり面積">
          <a:extLst>
            <a:ext uri="{FF2B5EF4-FFF2-40B4-BE49-F238E27FC236}">
              <a16:creationId xmlns:a16="http://schemas.microsoft.com/office/drawing/2014/main" id="{981B8F13-DD27-4F27-B777-B8066F279943}"/>
            </a:ext>
          </a:extLst>
        </xdr:cNvPr>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372" name="n_2aveValue【公営住宅】&#10;一人当たり面積">
          <a:extLst>
            <a:ext uri="{FF2B5EF4-FFF2-40B4-BE49-F238E27FC236}">
              <a16:creationId xmlns:a16="http://schemas.microsoft.com/office/drawing/2014/main" id="{B082D372-9E59-4004-84FA-EFCF95DDA7A6}"/>
            </a:ext>
          </a:extLst>
        </xdr:cNvPr>
        <xdr:cNvSpPr txBox="1"/>
      </xdr:nvSpPr>
      <xdr:spPr>
        <a:xfrm>
          <a:off x="8515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134002</xdr:rowOff>
    </xdr:from>
    <xdr:ext cx="469744" cy="259045"/>
    <xdr:sp macro="" textlink="">
      <xdr:nvSpPr>
        <xdr:cNvPr id="373" name="n_3aveValue【公営住宅】&#10;一人当たり面積">
          <a:extLst>
            <a:ext uri="{FF2B5EF4-FFF2-40B4-BE49-F238E27FC236}">
              <a16:creationId xmlns:a16="http://schemas.microsoft.com/office/drawing/2014/main" id="{DC58B243-AC5D-4BEA-AAC0-62571D5C6393}"/>
            </a:ext>
          </a:extLst>
        </xdr:cNvPr>
        <xdr:cNvSpPr txBox="1"/>
      </xdr:nvSpPr>
      <xdr:spPr>
        <a:xfrm>
          <a:off x="7626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106570</xdr:rowOff>
    </xdr:from>
    <xdr:ext cx="469744" cy="259045"/>
    <xdr:sp macro="" textlink="">
      <xdr:nvSpPr>
        <xdr:cNvPr id="374" name="n_4aveValue【公営住宅】&#10;一人当たり面積">
          <a:extLst>
            <a:ext uri="{FF2B5EF4-FFF2-40B4-BE49-F238E27FC236}">
              <a16:creationId xmlns:a16="http://schemas.microsoft.com/office/drawing/2014/main" id="{819509FF-F983-43F4-86C4-7CF294E8850D}"/>
            </a:ext>
          </a:extLst>
        </xdr:cNvPr>
        <xdr:cNvSpPr txBox="1"/>
      </xdr:nvSpPr>
      <xdr:spPr>
        <a:xfrm>
          <a:off x="6737427" y="143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133177</xdr:rowOff>
    </xdr:from>
    <xdr:ext cx="469744" cy="259045"/>
    <xdr:sp macro="" textlink="">
      <xdr:nvSpPr>
        <xdr:cNvPr id="375" name="n_1mainValue【公営住宅】&#10;一人当たり面積">
          <a:extLst>
            <a:ext uri="{FF2B5EF4-FFF2-40B4-BE49-F238E27FC236}">
              <a16:creationId xmlns:a16="http://schemas.microsoft.com/office/drawing/2014/main" id="{23635047-2F21-4926-9C04-4F410C2A5E96}"/>
            </a:ext>
          </a:extLst>
        </xdr:cNvPr>
        <xdr:cNvSpPr txBox="1"/>
      </xdr:nvSpPr>
      <xdr:spPr>
        <a:xfrm>
          <a:off x="9391727" y="1470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138892</xdr:rowOff>
    </xdr:from>
    <xdr:ext cx="469744" cy="259045"/>
    <xdr:sp macro="" textlink="">
      <xdr:nvSpPr>
        <xdr:cNvPr id="376" name="n_2mainValue【公営住宅】&#10;一人当たり面積">
          <a:extLst>
            <a:ext uri="{FF2B5EF4-FFF2-40B4-BE49-F238E27FC236}">
              <a16:creationId xmlns:a16="http://schemas.microsoft.com/office/drawing/2014/main" id="{9094440F-7A5E-459D-9E22-6CEBCCB1948C}"/>
            </a:ext>
          </a:extLst>
        </xdr:cNvPr>
        <xdr:cNvSpPr txBox="1"/>
      </xdr:nvSpPr>
      <xdr:spPr>
        <a:xfrm>
          <a:off x="8515427" y="1471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144226</xdr:rowOff>
    </xdr:from>
    <xdr:ext cx="469744" cy="259045"/>
    <xdr:sp macro="" textlink="">
      <xdr:nvSpPr>
        <xdr:cNvPr id="377" name="n_3mainValue【公営住宅】&#10;一人当たり面積">
          <a:extLst>
            <a:ext uri="{FF2B5EF4-FFF2-40B4-BE49-F238E27FC236}">
              <a16:creationId xmlns:a16="http://schemas.microsoft.com/office/drawing/2014/main" id="{D483EE32-9E97-43F5-9A05-FF51E32281AF}"/>
            </a:ext>
          </a:extLst>
        </xdr:cNvPr>
        <xdr:cNvSpPr txBox="1"/>
      </xdr:nvSpPr>
      <xdr:spPr>
        <a:xfrm>
          <a:off x="7626427" y="1471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148607</xdr:rowOff>
    </xdr:from>
    <xdr:ext cx="469744" cy="259045"/>
    <xdr:sp macro="" textlink="">
      <xdr:nvSpPr>
        <xdr:cNvPr id="378" name="n_4mainValue【公営住宅】&#10;一人当たり面積">
          <a:extLst>
            <a:ext uri="{FF2B5EF4-FFF2-40B4-BE49-F238E27FC236}">
              <a16:creationId xmlns:a16="http://schemas.microsoft.com/office/drawing/2014/main" id="{679320DA-0EB7-496C-AF64-A6939C0722FC}"/>
            </a:ext>
          </a:extLst>
        </xdr:cNvPr>
        <xdr:cNvSpPr txBox="1"/>
      </xdr:nvSpPr>
      <xdr:spPr>
        <a:xfrm>
          <a:off x="6737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16A22BE-BA99-47AC-9540-B6C5FCB9920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53808B4-1694-4040-9DAC-88CA397A04B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9D1E8CE-6EC4-4FFC-B574-323C2101CE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C58BC80-3E4D-4F9A-B8DB-D1FC32E1B1F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75703AB-F911-40DC-AD9C-47A4CB9BFF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E1E240E-6C8F-478A-A16F-69C306523F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B85E595-1B55-4502-98C7-3747A215DD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55B2242-3CBA-47CD-AA2B-2AC0175AD57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12435922-E865-458C-9B7E-E691313135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341EB8F2-B8BD-414B-A13A-CEED992F22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BCEA710-290E-4044-8D0D-9DA749B9AD0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BAE93A08-E733-41CA-AB40-F5D063BC931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AC547726-D649-40CE-9B76-46BCE32D1EA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FAEB064D-F428-4568-A36E-583F0B3C22F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91A4050D-3032-42A3-8336-FCD6BBDFD46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6C6CBA6B-CFA6-4745-AB39-6DE8C382D0E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CC109C0F-3F98-4EE3-BB06-5396CC388F3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2AECD03C-F6AF-4BE0-A05F-947053A3B8A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ABC4DE83-8E77-43A2-B02D-63E42E45B29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A0B22A28-4DDB-4387-A544-AB40FA385F2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DAE300F7-C28D-46A6-8F28-BA845FA2A0E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D19D67E-A0E1-45EE-8220-F54EB35A513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6FE45967-1BA9-45F5-BF60-A49866F95AE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2D45B2EA-A1CE-4BCA-AFD6-982EB312714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28575</xdr:rowOff>
    </xdr:from>
    <xdr:to>
      <xdr:col>24</xdr:col>
      <xdr:colOff>62865</xdr:colOff>
      <xdr:row>107</xdr:row>
      <xdr:rowOff>85725</xdr:rowOff>
    </xdr:to>
    <xdr:cxnSp macro="">
      <xdr:nvCxnSpPr>
        <xdr:cNvPr id="403" name="直線コネクタ 402">
          <a:extLst>
            <a:ext uri="{FF2B5EF4-FFF2-40B4-BE49-F238E27FC236}">
              <a16:creationId xmlns:a16="http://schemas.microsoft.com/office/drawing/2014/main" id="{03F39362-0191-4BD0-89DF-0D1036FA6A1B}"/>
            </a:ext>
          </a:extLst>
        </xdr:cNvPr>
        <xdr:cNvCxnSpPr/>
      </xdr:nvCxnSpPr>
      <xdr:spPr>
        <a:xfrm flipV="1">
          <a:off x="4634865" y="17345025"/>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8D712D98-F90F-4106-B1CB-3B6BF09B20A0}"/>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5" name="直線コネクタ 404">
          <a:extLst>
            <a:ext uri="{FF2B5EF4-FFF2-40B4-BE49-F238E27FC236}">
              <a16:creationId xmlns:a16="http://schemas.microsoft.com/office/drawing/2014/main" id="{474D9331-9FE4-41CE-A3B2-C4DA6D5319AA}"/>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146702</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C38BAF24-EBB2-49AD-8809-6C177A4E1DC6}"/>
            </a:ext>
          </a:extLst>
        </xdr:cNvPr>
        <xdr:cNvSpPr txBox="1"/>
      </xdr:nvSpPr>
      <xdr:spPr>
        <a:xfrm>
          <a:off x="46736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28575</xdr:rowOff>
    </xdr:from>
    <xdr:to>
      <xdr:col>24</xdr:col>
      <xdr:colOff>152400</xdr:colOff>
      <xdr:row>101</xdr:row>
      <xdr:rowOff>28575</xdr:rowOff>
    </xdr:to>
    <xdr:cxnSp macro="">
      <xdr:nvCxnSpPr>
        <xdr:cNvPr id="407" name="直線コネクタ 406">
          <a:extLst>
            <a:ext uri="{FF2B5EF4-FFF2-40B4-BE49-F238E27FC236}">
              <a16:creationId xmlns:a16="http://schemas.microsoft.com/office/drawing/2014/main" id="{808035A2-3572-4270-A91C-3D1081D18FC2}"/>
            </a:ext>
          </a:extLst>
        </xdr:cNvPr>
        <xdr:cNvCxnSpPr/>
      </xdr:nvCxnSpPr>
      <xdr:spPr>
        <a:xfrm>
          <a:off x="4546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101616</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C44B591C-C0F4-42AC-8131-023F8478B0A6}"/>
            </a:ext>
          </a:extLst>
        </xdr:cNvPr>
        <xdr:cNvSpPr txBox="1"/>
      </xdr:nvSpPr>
      <xdr:spPr>
        <a:xfrm>
          <a:off x="4673600" y="1776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9" name="フローチャート: 判断 408">
          <a:extLst>
            <a:ext uri="{FF2B5EF4-FFF2-40B4-BE49-F238E27FC236}">
              <a16:creationId xmlns:a16="http://schemas.microsoft.com/office/drawing/2014/main" id="{3F17C288-5C69-46E1-AE06-1C89F1F7989A}"/>
            </a:ext>
          </a:extLst>
        </xdr:cNvPr>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10" name="フローチャート: 判断 409">
          <a:extLst>
            <a:ext uri="{FF2B5EF4-FFF2-40B4-BE49-F238E27FC236}">
              <a16:creationId xmlns:a16="http://schemas.microsoft.com/office/drawing/2014/main" id="{48A6D6AC-5FED-474B-9C7B-298BC1180772}"/>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42545</xdr:rowOff>
    </xdr:from>
    <xdr:to>
      <xdr:col>15</xdr:col>
      <xdr:colOff>101600</xdr:colOff>
      <xdr:row>104</xdr:row>
      <xdr:rowOff>144145</xdr:rowOff>
    </xdr:to>
    <xdr:sp macro="" textlink="">
      <xdr:nvSpPr>
        <xdr:cNvPr id="411" name="フローチャート: 判断 410">
          <a:extLst>
            <a:ext uri="{FF2B5EF4-FFF2-40B4-BE49-F238E27FC236}">
              <a16:creationId xmlns:a16="http://schemas.microsoft.com/office/drawing/2014/main" id="{A981CB17-E0B0-4F58-9F69-AE7D053460DB}"/>
            </a:ext>
          </a:extLst>
        </xdr:cNvPr>
        <xdr:cNvSpPr/>
      </xdr:nvSpPr>
      <xdr:spPr>
        <a:xfrm>
          <a:off x="2857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2" name="フローチャート: 判断 411">
          <a:extLst>
            <a:ext uri="{FF2B5EF4-FFF2-40B4-BE49-F238E27FC236}">
              <a16:creationId xmlns:a16="http://schemas.microsoft.com/office/drawing/2014/main" id="{A2A2EA4A-06B5-4591-8871-D6EA9F67D781}"/>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160655</xdr:rowOff>
    </xdr:from>
    <xdr:to>
      <xdr:col>6</xdr:col>
      <xdr:colOff>38100</xdr:colOff>
      <xdr:row>105</xdr:row>
      <xdr:rowOff>90805</xdr:rowOff>
    </xdr:to>
    <xdr:sp macro="" textlink="">
      <xdr:nvSpPr>
        <xdr:cNvPr id="413" name="フローチャート: 判断 412">
          <a:extLst>
            <a:ext uri="{FF2B5EF4-FFF2-40B4-BE49-F238E27FC236}">
              <a16:creationId xmlns:a16="http://schemas.microsoft.com/office/drawing/2014/main" id="{E33F7975-1E32-4037-A613-1E95EF55046B}"/>
            </a:ext>
          </a:extLst>
        </xdr:cNvPr>
        <xdr:cNvSpPr/>
      </xdr:nvSpPr>
      <xdr:spPr>
        <a:xfrm>
          <a:off x="107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C9D89FC-9B56-46E2-8118-07531093F1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76A4622-D1FF-4A5F-83E8-6E3995EFC0A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F89F232-8FE0-4210-945F-CDB2929E1BB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76ACADF-67F6-42F8-844E-A487B2E70B1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EB30B4A-26F9-4B3C-A020-5119F7B40CC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419" name="楕円 418">
          <a:extLst>
            <a:ext uri="{FF2B5EF4-FFF2-40B4-BE49-F238E27FC236}">
              <a16:creationId xmlns:a16="http://schemas.microsoft.com/office/drawing/2014/main" id="{769D55C7-C9A1-4A96-BBFC-25A9BD1E20C1}"/>
            </a:ext>
          </a:extLst>
        </xdr:cNvPr>
        <xdr:cNvSpPr/>
      </xdr:nvSpPr>
      <xdr:spPr>
        <a:xfrm>
          <a:off x="45847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120032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DB665FC0-3480-44D8-94D2-5E08B148EABF}"/>
            </a:ext>
          </a:extLst>
        </xdr:cNvPr>
        <xdr:cNvSpPr txBox="1"/>
      </xdr:nvSpPr>
      <xdr:spPr>
        <a:xfrm>
          <a:off x="4673600"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84455</xdr:rowOff>
    </xdr:from>
    <xdr:to>
      <xdr:col>20</xdr:col>
      <xdr:colOff>38100</xdr:colOff>
      <xdr:row>105</xdr:row>
      <xdr:rowOff>14605</xdr:rowOff>
    </xdr:to>
    <xdr:sp macro="" textlink="">
      <xdr:nvSpPr>
        <xdr:cNvPr id="421" name="楕円 420">
          <a:extLst>
            <a:ext uri="{FF2B5EF4-FFF2-40B4-BE49-F238E27FC236}">
              <a16:creationId xmlns:a16="http://schemas.microsoft.com/office/drawing/2014/main" id="{AB502B5C-5FC2-406D-AFF1-BA99D5E86A2E}"/>
            </a:ext>
          </a:extLst>
        </xdr:cNvPr>
        <xdr:cNvSpPr/>
      </xdr:nvSpPr>
      <xdr:spPr>
        <a:xfrm>
          <a:off x="3746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105</xdr:row>
      <xdr:rowOff>20955</xdr:rowOff>
    </xdr:to>
    <xdr:cxnSp macro="">
      <xdr:nvCxnSpPr>
        <xdr:cNvPr id="422" name="直線コネクタ 421">
          <a:extLst>
            <a:ext uri="{FF2B5EF4-FFF2-40B4-BE49-F238E27FC236}">
              <a16:creationId xmlns:a16="http://schemas.microsoft.com/office/drawing/2014/main" id="{9F724F62-C18B-44B0-811B-4F697E7E1012}"/>
            </a:ext>
          </a:extLst>
        </xdr:cNvPr>
        <xdr:cNvCxnSpPr/>
      </xdr:nvCxnSpPr>
      <xdr:spPr>
        <a:xfrm>
          <a:off x="3797300" y="179660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133986</xdr:rowOff>
    </xdr:from>
    <xdr:to>
      <xdr:col>15</xdr:col>
      <xdr:colOff>101600</xdr:colOff>
      <xdr:row>105</xdr:row>
      <xdr:rowOff>64136</xdr:rowOff>
    </xdr:to>
    <xdr:sp macro="" textlink="">
      <xdr:nvSpPr>
        <xdr:cNvPr id="423" name="楕円 422">
          <a:extLst>
            <a:ext uri="{FF2B5EF4-FFF2-40B4-BE49-F238E27FC236}">
              <a16:creationId xmlns:a16="http://schemas.microsoft.com/office/drawing/2014/main" id="{4D15F2BC-FB04-40BD-92C0-79A8D4D18ECE}"/>
            </a:ext>
          </a:extLst>
        </xdr:cNvPr>
        <xdr:cNvSpPr/>
      </xdr:nvSpPr>
      <xdr:spPr>
        <a:xfrm>
          <a:off x="2857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135255</xdr:rowOff>
    </xdr:from>
    <xdr:to>
      <xdr:col>19</xdr:col>
      <xdr:colOff>177800</xdr:colOff>
      <xdr:row>105</xdr:row>
      <xdr:rowOff>13336</xdr:rowOff>
    </xdr:to>
    <xdr:cxnSp macro="">
      <xdr:nvCxnSpPr>
        <xdr:cNvPr id="424" name="直線コネクタ 423">
          <a:extLst>
            <a:ext uri="{FF2B5EF4-FFF2-40B4-BE49-F238E27FC236}">
              <a16:creationId xmlns:a16="http://schemas.microsoft.com/office/drawing/2014/main" id="{36816D6C-BA8B-461B-A1D1-78972DA7A04E}"/>
            </a:ext>
          </a:extLst>
        </xdr:cNvPr>
        <xdr:cNvCxnSpPr/>
      </xdr:nvCxnSpPr>
      <xdr:spPr>
        <a:xfrm flipV="1">
          <a:off x="2908300" y="179660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133986</xdr:rowOff>
    </xdr:from>
    <xdr:to>
      <xdr:col>10</xdr:col>
      <xdr:colOff>165100</xdr:colOff>
      <xdr:row>105</xdr:row>
      <xdr:rowOff>64136</xdr:rowOff>
    </xdr:to>
    <xdr:sp macro="" textlink="">
      <xdr:nvSpPr>
        <xdr:cNvPr id="425" name="楕円 424">
          <a:extLst>
            <a:ext uri="{FF2B5EF4-FFF2-40B4-BE49-F238E27FC236}">
              <a16:creationId xmlns:a16="http://schemas.microsoft.com/office/drawing/2014/main" id="{D0DDEFE6-CFDD-4069-8FC6-621560146140}"/>
            </a:ext>
          </a:extLst>
        </xdr:cNvPr>
        <xdr:cNvSpPr/>
      </xdr:nvSpPr>
      <xdr:spPr>
        <a:xfrm>
          <a:off x="1968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13336</xdr:rowOff>
    </xdr:from>
    <xdr:to>
      <xdr:col>15</xdr:col>
      <xdr:colOff>50800</xdr:colOff>
      <xdr:row>105</xdr:row>
      <xdr:rowOff>13336</xdr:rowOff>
    </xdr:to>
    <xdr:cxnSp macro="">
      <xdr:nvCxnSpPr>
        <xdr:cNvPr id="426" name="直線コネクタ 425">
          <a:extLst>
            <a:ext uri="{FF2B5EF4-FFF2-40B4-BE49-F238E27FC236}">
              <a16:creationId xmlns:a16="http://schemas.microsoft.com/office/drawing/2014/main" id="{DF88F73A-69B5-407D-B9F6-59C45149179A}"/>
            </a:ext>
          </a:extLst>
        </xdr:cNvPr>
        <xdr:cNvCxnSpPr/>
      </xdr:nvCxnSpPr>
      <xdr:spPr>
        <a:xfrm>
          <a:off x="2019300" y="18015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93980</xdr:rowOff>
    </xdr:from>
    <xdr:to>
      <xdr:col>6</xdr:col>
      <xdr:colOff>38100</xdr:colOff>
      <xdr:row>105</xdr:row>
      <xdr:rowOff>24130</xdr:rowOff>
    </xdr:to>
    <xdr:sp macro="" textlink="">
      <xdr:nvSpPr>
        <xdr:cNvPr id="427" name="楕円 426">
          <a:extLst>
            <a:ext uri="{FF2B5EF4-FFF2-40B4-BE49-F238E27FC236}">
              <a16:creationId xmlns:a16="http://schemas.microsoft.com/office/drawing/2014/main" id="{F746E54A-1EBB-4C7F-8078-E99C12974009}"/>
            </a:ext>
          </a:extLst>
        </xdr:cNvPr>
        <xdr:cNvSpPr/>
      </xdr:nvSpPr>
      <xdr:spPr>
        <a:xfrm>
          <a:off x="1079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144780</xdr:rowOff>
    </xdr:from>
    <xdr:to>
      <xdr:col>10</xdr:col>
      <xdr:colOff>114300</xdr:colOff>
      <xdr:row>105</xdr:row>
      <xdr:rowOff>13336</xdr:rowOff>
    </xdr:to>
    <xdr:cxnSp macro="">
      <xdr:nvCxnSpPr>
        <xdr:cNvPr id="428" name="直線コネクタ 427">
          <a:extLst>
            <a:ext uri="{FF2B5EF4-FFF2-40B4-BE49-F238E27FC236}">
              <a16:creationId xmlns:a16="http://schemas.microsoft.com/office/drawing/2014/main" id="{147C1A7D-9C58-4A34-91C7-E97EC23C2CDD}"/>
            </a:ext>
          </a:extLst>
        </xdr:cNvPr>
        <xdr:cNvCxnSpPr/>
      </xdr:nvCxnSpPr>
      <xdr:spPr>
        <a:xfrm>
          <a:off x="1130300" y="179755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29" name="n_1aveValue【港湾・漁港】&#10;有形固定資産減価償却率">
          <a:extLst>
            <a:ext uri="{FF2B5EF4-FFF2-40B4-BE49-F238E27FC236}">
              <a16:creationId xmlns:a16="http://schemas.microsoft.com/office/drawing/2014/main" id="{5B8FEC22-7F40-41CE-917B-2FC9019C54E8}"/>
            </a:ext>
          </a:extLst>
        </xdr:cNvPr>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160672</xdr:rowOff>
    </xdr:from>
    <xdr:ext cx="405111" cy="259045"/>
    <xdr:sp macro="" textlink="">
      <xdr:nvSpPr>
        <xdr:cNvPr id="430" name="n_2aveValue【港湾・漁港】&#10;有形固定資産減価償却率">
          <a:extLst>
            <a:ext uri="{FF2B5EF4-FFF2-40B4-BE49-F238E27FC236}">
              <a16:creationId xmlns:a16="http://schemas.microsoft.com/office/drawing/2014/main" id="{F77D1279-38DA-446C-BEC2-11D3CE45EAAE}"/>
            </a:ext>
          </a:extLst>
        </xdr:cNvPr>
        <xdr:cNvSpPr txBox="1"/>
      </xdr:nvSpPr>
      <xdr:spPr>
        <a:xfrm>
          <a:off x="2705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31" name="n_3aveValue【港湾・漁港】&#10;有形固定資産減価償却率">
          <a:extLst>
            <a:ext uri="{FF2B5EF4-FFF2-40B4-BE49-F238E27FC236}">
              <a16:creationId xmlns:a16="http://schemas.microsoft.com/office/drawing/2014/main" id="{FF5E62A9-4A3B-4E71-A857-EE42A33E3CBA}"/>
            </a:ext>
          </a:extLst>
        </xdr:cNvPr>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81932</xdr:rowOff>
    </xdr:from>
    <xdr:ext cx="405111" cy="259045"/>
    <xdr:sp macro="" textlink="">
      <xdr:nvSpPr>
        <xdr:cNvPr id="432" name="n_4aveValue【港湾・漁港】&#10;有形固定資産減価償却率">
          <a:extLst>
            <a:ext uri="{FF2B5EF4-FFF2-40B4-BE49-F238E27FC236}">
              <a16:creationId xmlns:a16="http://schemas.microsoft.com/office/drawing/2014/main" id="{A37A6440-9530-474C-A11F-378BD71891AF}"/>
            </a:ext>
          </a:extLst>
        </xdr:cNvPr>
        <xdr:cNvSpPr txBox="1"/>
      </xdr:nvSpPr>
      <xdr:spPr>
        <a:xfrm>
          <a:off x="927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5732</xdr:rowOff>
    </xdr:from>
    <xdr:ext cx="405111" cy="259045"/>
    <xdr:sp macro="" textlink="">
      <xdr:nvSpPr>
        <xdr:cNvPr id="433" name="n_1mainValue【港湾・漁港】&#10;有形固定資産減価償却率">
          <a:extLst>
            <a:ext uri="{FF2B5EF4-FFF2-40B4-BE49-F238E27FC236}">
              <a16:creationId xmlns:a16="http://schemas.microsoft.com/office/drawing/2014/main" id="{DAA6EA6B-58F1-40D1-AFAE-97204527F152}"/>
            </a:ext>
          </a:extLst>
        </xdr:cNvPr>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55263</xdr:rowOff>
    </xdr:from>
    <xdr:ext cx="405111" cy="259045"/>
    <xdr:sp macro="" textlink="">
      <xdr:nvSpPr>
        <xdr:cNvPr id="434" name="n_2mainValue【港湾・漁港】&#10;有形固定資産減価償却率">
          <a:extLst>
            <a:ext uri="{FF2B5EF4-FFF2-40B4-BE49-F238E27FC236}">
              <a16:creationId xmlns:a16="http://schemas.microsoft.com/office/drawing/2014/main" id="{C411F62F-A00D-455D-A49D-1A27F814993E}"/>
            </a:ext>
          </a:extLst>
        </xdr:cNvPr>
        <xdr:cNvSpPr txBox="1"/>
      </xdr:nvSpPr>
      <xdr:spPr>
        <a:xfrm>
          <a:off x="2705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55263</xdr:rowOff>
    </xdr:from>
    <xdr:ext cx="405111" cy="259045"/>
    <xdr:sp macro="" textlink="">
      <xdr:nvSpPr>
        <xdr:cNvPr id="435" name="n_3mainValue【港湾・漁港】&#10;有形固定資産減価償却率">
          <a:extLst>
            <a:ext uri="{FF2B5EF4-FFF2-40B4-BE49-F238E27FC236}">
              <a16:creationId xmlns:a16="http://schemas.microsoft.com/office/drawing/2014/main" id="{C03EB18F-0F45-44B2-8978-8CA460D0D8D1}"/>
            </a:ext>
          </a:extLst>
        </xdr:cNvPr>
        <xdr:cNvSpPr txBox="1"/>
      </xdr:nvSpPr>
      <xdr:spPr>
        <a:xfrm>
          <a:off x="1816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36" name="n_4mainValue【港湾・漁港】&#10;有形固定資産減価償却率">
          <a:extLst>
            <a:ext uri="{FF2B5EF4-FFF2-40B4-BE49-F238E27FC236}">
              <a16:creationId xmlns:a16="http://schemas.microsoft.com/office/drawing/2014/main" id="{5760F0D6-05E5-4BCB-9150-36238A3E40EB}"/>
            </a:ext>
          </a:extLst>
        </xdr:cNvPr>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7DA4136B-0D25-4606-B8CE-7FCB9DFE526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9D6D1F3F-3D6B-4806-9F89-F1850F96739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E3BE3E41-444D-4422-8F69-B04416B7997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3CF962A-27AB-43C9-9E8F-CA4B6967A5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BB3A41E5-7699-45A6-9472-C8E39A6682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1B947344-4D96-48A2-9467-EDC9C621861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D6DD204A-4BCD-44DD-AC39-E38E5F4A91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F6BA45CC-934D-4BA0-8DAD-1A4981AE66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5BFFD745-A791-47F2-A3F9-0DA9E474A03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4F6BB670-6E21-4D0A-8C29-14FB9B6AE7F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B83505B5-CD38-484B-BCBB-E7CE35A3426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C605E20E-DCFA-417A-BAFC-60F2C3D0B65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C14B5709-1D4B-4B65-8D67-C2D566B71D1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4A612191-3C13-4C7D-94F6-8AD09205D27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E2C06303-BAD6-4405-8D9C-5B18ECFF828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7E0F77AD-741C-4F16-9ED0-E2C92797DA9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21C2DD1F-DD15-4C83-B0B6-AC1C15B92D1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8C9BDC7D-3216-4382-8BEB-104012824868}"/>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6FA310B6-CD4B-4929-8327-69D4B803819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A87170B6-461D-4BF5-8BDE-947391A7DD5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B758E097-7543-4037-8A90-6879939DAD5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155335</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34384267-8161-4F1D-8DA1-B3B4C4368AD9}"/>
            </a:ext>
          </a:extLst>
        </xdr:cNvPr>
        <xdr:cNvCxnSpPr/>
      </xdr:nvCxnSpPr>
      <xdr:spPr>
        <a:xfrm flipV="1">
          <a:off x="10476865" y="17471785"/>
          <a:ext cx="0" cy="112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66B5AF0E-D820-46CF-92E8-E2B314E94D04}"/>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B13C2B18-E339-40FC-8C77-851C1F1B16BF}"/>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102012</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4C432BDD-AF26-4385-86AF-1B1530BFBF94}"/>
            </a:ext>
          </a:extLst>
        </xdr:cNvPr>
        <xdr:cNvSpPr txBox="1"/>
      </xdr:nvSpPr>
      <xdr:spPr>
        <a:xfrm>
          <a:off x="10515600" y="17247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155335</xdr:rowOff>
    </xdr:from>
    <xdr:to>
      <xdr:col>55</xdr:col>
      <xdr:colOff>88900</xdr:colOff>
      <xdr:row>101</xdr:row>
      <xdr:rowOff>155335</xdr:rowOff>
    </xdr:to>
    <xdr:cxnSp macro="">
      <xdr:nvCxnSpPr>
        <xdr:cNvPr id="462" name="直線コネクタ 461">
          <a:extLst>
            <a:ext uri="{FF2B5EF4-FFF2-40B4-BE49-F238E27FC236}">
              <a16:creationId xmlns:a16="http://schemas.microsoft.com/office/drawing/2014/main" id="{24A161FB-AB45-4CA7-BF81-A392824A65B4}"/>
            </a:ext>
          </a:extLst>
        </xdr:cNvPr>
        <xdr:cNvCxnSpPr/>
      </xdr:nvCxnSpPr>
      <xdr:spPr>
        <a:xfrm>
          <a:off x="10388600" y="1747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116806</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38AE2BBE-BD1D-4788-8EA6-A6B742AED08D}"/>
            </a:ext>
          </a:extLst>
        </xdr:cNvPr>
        <xdr:cNvSpPr txBox="1"/>
      </xdr:nvSpPr>
      <xdr:spPr>
        <a:xfrm>
          <a:off x="10515600" y="18290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138379</xdr:rowOff>
    </xdr:from>
    <xdr:to>
      <xdr:col>55</xdr:col>
      <xdr:colOff>50800</xdr:colOff>
      <xdr:row>107</xdr:row>
      <xdr:rowOff>68529</xdr:rowOff>
    </xdr:to>
    <xdr:sp macro="" textlink="">
      <xdr:nvSpPr>
        <xdr:cNvPr id="464" name="フローチャート: 判断 463">
          <a:extLst>
            <a:ext uri="{FF2B5EF4-FFF2-40B4-BE49-F238E27FC236}">
              <a16:creationId xmlns:a16="http://schemas.microsoft.com/office/drawing/2014/main" id="{F80AFCD6-6B37-4CAA-AB5B-B7327662595C}"/>
            </a:ext>
          </a:extLst>
        </xdr:cNvPr>
        <xdr:cNvSpPr/>
      </xdr:nvSpPr>
      <xdr:spPr>
        <a:xfrm>
          <a:off x="104267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144831</xdr:rowOff>
    </xdr:from>
    <xdr:to>
      <xdr:col>50</xdr:col>
      <xdr:colOff>165100</xdr:colOff>
      <xdr:row>107</xdr:row>
      <xdr:rowOff>74981</xdr:rowOff>
    </xdr:to>
    <xdr:sp macro="" textlink="">
      <xdr:nvSpPr>
        <xdr:cNvPr id="465" name="フローチャート: 判断 464">
          <a:extLst>
            <a:ext uri="{FF2B5EF4-FFF2-40B4-BE49-F238E27FC236}">
              <a16:creationId xmlns:a16="http://schemas.microsoft.com/office/drawing/2014/main" id="{1712CBB7-8BEC-4EFD-B3FD-17990B77FC29}"/>
            </a:ext>
          </a:extLst>
        </xdr:cNvPr>
        <xdr:cNvSpPr/>
      </xdr:nvSpPr>
      <xdr:spPr>
        <a:xfrm>
          <a:off x="9588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142858</xdr:rowOff>
    </xdr:from>
    <xdr:to>
      <xdr:col>46</xdr:col>
      <xdr:colOff>38100</xdr:colOff>
      <xdr:row>107</xdr:row>
      <xdr:rowOff>73008</xdr:rowOff>
    </xdr:to>
    <xdr:sp macro="" textlink="">
      <xdr:nvSpPr>
        <xdr:cNvPr id="466" name="フローチャート: 判断 465">
          <a:extLst>
            <a:ext uri="{FF2B5EF4-FFF2-40B4-BE49-F238E27FC236}">
              <a16:creationId xmlns:a16="http://schemas.microsoft.com/office/drawing/2014/main" id="{499DAFA3-0A39-44C9-B815-1DD498FC0E16}"/>
            </a:ext>
          </a:extLst>
        </xdr:cNvPr>
        <xdr:cNvSpPr/>
      </xdr:nvSpPr>
      <xdr:spPr>
        <a:xfrm>
          <a:off x="8699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4502</xdr:rowOff>
    </xdr:from>
    <xdr:to>
      <xdr:col>41</xdr:col>
      <xdr:colOff>101600</xdr:colOff>
      <xdr:row>107</xdr:row>
      <xdr:rowOff>106102</xdr:rowOff>
    </xdr:to>
    <xdr:sp macro="" textlink="">
      <xdr:nvSpPr>
        <xdr:cNvPr id="467" name="フローチャート: 判断 466">
          <a:extLst>
            <a:ext uri="{FF2B5EF4-FFF2-40B4-BE49-F238E27FC236}">
              <a16:creationId xmlns:a16="http://schemas.microsoft.com/office/drawing/2014/main" id="{D9D0DFC1-AEA9-4A47-A443-A7714EECED4F}"/>
            </a:ext>
          </a:extLst>
        </xdr:cNvPr>
        <xdr:cNvSpPr/>
      </xdr:nvSpPr>
      <xdr:spPr>
        <a:xfrm>
          <a:off x="7810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51039</xdr:rowOff>
    </xdr:from>
    <xdr:to>
      <xdr:col>36</xdr:col>
      <xdr:colOff>165100</xdr:colOff>
      <xdr:row>107</xdr:row>
      <xdr:rowOff>152639</xdr:rowOff>
    </xdr:to>
    <xdr:sp macro="" textlink="">
      <xdr:nvSpPr>
        <xdr:cNvPr id="468" name="フローチャート: 判断 467">
          <a:extLst>
            <a:ext uri="{FF2B5EF4-FFF2-40B4-BE49-F238E27FC236}">
              <a16:creationId xmlns:a16="http://schemas.microsoft.com/office/drawing/2014/main" id="{91D1B0EE-A0FB-4E52-ACA9-7C3472FCA126}"/>
            </a:ext>
          </a:extLst>
        </xdr:cNvPr>
        <xdr:cNvSpPr/>
      </xdr:nvSpPr>
      <xdr:spPr>
        <a:xfrm>
          <a:off x="6921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822C591-596A-46DB-BD1A-5404C4FC13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8A8AD74-28C0-4019-8A27-F8B21724C9D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3D57590-F977-499C-8A68-4CE6B797723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CFE330B-1AD9-4267-B039-76FAC8E60C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E7BD8E7-4C66-41E1-B6D6-E95651A863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46986</xdr:rowOff>
    </xdr:from>
    <xdr:to>
      <xdr:col>55</xdr:col>
      <xdr:colOff>50800</xdr:colOff>
      <xdr:row>106</xdr:row>
      <xdr:rowOff>148586</xdr:rowOff>
    </xdr:to>
    <xdr:sp macro="" textlink="">
      <xdr:nvSpPr>
        <xdr:cNvPr id="474" name="楕円 473">
          <a:extLst>
            <a:ext uri="{FF2B5EF4-FFF2-40B4-BE49-F238E27FC236}">
              <a16:creationId xmlns:a16="http://schemas.microsoft.com/office/drawing/2014/main" id="{62F540EC-9CBF-4101-B09D-ED35A9675F47}"/>
            </a:ext>
          </a:extLst>
        </xdr:cNvPr>
        <xdr:cNvSpPr/>
      </xdr:nvSpPr>
      <xdr:spPr>
        <a:xfrm>
          <a:off x="10426700" y="182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69863</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14D14E1C-882B-451A-A8C8-981542785E9F}"/>
            </a:ext>
          </a:extLst>
        </xdr:cNvPr>
        <xdr:cNvSpPr txBox="1"/>
      </xdr:nvSpPr>
      <xdr:spPr>
        <a:xfrm>
          <a:off x="10515600" y="1807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49127</xdr:rowOff>
    </xdr:from>
    <xdr:to>
      <xdr:col>50</xdr:col>
      <xdr:colOff>165100</xdr:colOff>
      <xdr:row>106</xdr:row>
      <xdr:rowOff>150727</xdr:rowOff>
    </xdr:to>
    <xdr:sp macro="" textlink="">
      <xdr:nvSpPr>
        <xdr:cNvPr id="476" name="楕円 475">
          <a:extLst>
            <a:ext uri="{FF2B5EF4-FFF2-40B4-BE49-F238E27FC236}">
              <a16:creationId xmlns:a16="http://schemas.microsoft.com/office/drawing/2014/main" id="{61264280-0DA5-4D22-9B2E-E6E4B5532E3E}"/>
            </a:ext>
          </a:extLst>
        </xdr:cNvPr>
        <xdr:cNvSpPr/>
      </xdr:nvSpPr>
      <xdr:spPr>
        <a:xfrm>
          <a:off x="9588500" y="182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97786</xdr:rowOff>
    </xdr:from>
    <xdr:to>
      <xdr:col>55</xdr:col>
      <xdr:colOff>0</xdr:colOff>
      <xdr:row>106</xdr:row>
      <xdr:rowOff>99927</xdr:rowOff>
    </xdr:to>
    <xdr:cxnSp macro="">
      <xdr:nvCxnSpPr>
        <xdr:cNvPr id="477" name="直線コネクタ 476">
          <a:extLst>
            <a:ext uri="{FF2B5EF4-FFF2-40B4-BE49-F238E27FC236}">
              <a16:creationId xmlns:a16="http://schemas.microsoft.com/office/drawing/2014/main" id="{E7DC7D43-1A31-41B6-9E4F-0FB0E0812763}"/>
            </a:ext>
          </a:extLst>
        </xdr:cNvPr>
        <xdr:cNvCxnSpPr/>
      </xdr:nvCxnSpPr>
      <xdr:spPr>
        <a:xfrm flipV="1">
          <a:off x="9639300" y="18271486"/>
          <a:ext cx="8382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94769</xdr:rowOff>
    </xdr:from>
    <xdr:to>
      <xdr:col>46</xdr:col>
      <xdr:colOff>38100</xdr:colOff>
      <xdr:row>107</xdr:row>
      <xdr:rowOff>24919</xdr:rowOff>
    </xdr:to>
    <xdr:sp macro="" textlink="">
      <xdr:nvSpPr>
        <xdr:cNvPr id="478" name="楕円 477">
          <a:extLst>
            <a:ext uri="{FF2B5EF4-FFF2-40B4-BE49-F238E27FC236}">
              <a16:creationId xmlns:a16="http://schemas.microsoft.com/office/drawing/2014/main" id="{E3349C37-9370-4C91-9A86-1380914CBE7E}"/>
            </a:ext>
          </a:extLst>
        </xdr:cNvPr>
        <xdr:cNvSpPr/>
      </xdr:nvSpPr>
      <xdr:spPr>
        <a:xfrm>
          <a:off x="8699500" y="1826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99927</xdr:rowOff>
    </xdr:from>
    <xdr:to>
      <xdr:col>50</xdr:col>
      <xdr:colOff>114300</xdr:colOff>
      <xdr:row>106</xdr:row>
      <xdr:rowOff>145569</xdr:rowOff>
    </xdr:to>
    <xdr:cxnSp macro="">
      <xdr:nvCxnSpPr>
        <xdr:cNvPr id="479" name="直線コネクタ 478">
          <a:extLst>
            <a:ext uri="{FF2B5EF4-FFF2-40B4-BE49-F238E27FC236}">
              <a16:creationId xmlns:a16="http://schemas.microsoft.com/office/drawing/2014/main" id="{690F35D7-2BB2-4A7E-B268-93F170444142}"/>
            </a:ext>
          </a:extLst>
        </xdr:cNvPr>
        <xdr:cNvCxnSpPr/>
      </xdr:nvCxnSpPr>
      <xdr:spPr>
        <a:xfrm flipV="1">
          <a:off x="8750300" y="18273627"/>
          <a:ext cx="889000" cy="4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102395</xdr:rowOff>
    </xdr:from>
    <xdr:to>
      <xdr:col>41</xdr:col>
      <xdr:colOff>101600</xdr:colOff>
      <xdr:row>107</xdr:row>
      <xdr:rowOff>32545</xdr:rowOff>
    </xdr:to>
    <xdr:sp macro="" textlink="">
      <xdr:nvSpPr>
        <xdr:cNvPr id="480" name="楕円 479">
          <a:extLst>
            <a:ext uri="{FF2B5EF4-FFF2-40B4-BE49-F238E27FC236}">
              <a16:creationId xmlns:a16="http://schemas.microsoft.com/office/drawing/2014/main" id="{2441FE55-E7E0-416D-B44B-785522EC7DCB}"/>
            </a:ext>
          </a:extLst>
        </xdr:cNvPr>
        <xdr:cNvSpPr/>
      </xdr:nvSpPr>
      <xdr:spPr>
        <a:xfrm>
          <a:off x="7810500" y="182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145569</xdr:rowOff>
    </xdr:from>
    <xdr:to>
      <xdr:col>45</xdr:col>
      <xdr:colOff>177800</xdr:colOff>
      <xdr:row>106</xdr:row>
      <xdr:rowOff>153195</xdr:rowOff>
    </xdr:to>
    <xdr:cxnSp macro="">
      <xdr:nvCxnSpPr>
        <xdr:cNvPr id="481" name="直線コネクタ 480">
          <a:extLst>
            <a:ext uri="{FF2B5EF4-FFF2-40B4-BE49-F238E27FC236}">
              <a16:creationId xmlns:a16="http://schemas.microsoft.com/office/drawing/2014/main" id="{FE1654EC-548A-44D2-A8E2-9360C8ED36B7}"/>
            </a:ext>
          </a:extLst>
        </xdr:cNvPr>
        <xdr:cNvCxnSpPr/>
      </xdr:nvCxnSpPr>
      <xdr:spPr>
        <a:xfrm flipV="1">
          <a:off x="7861300" y="18319269"/>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109959</xdr:rowOff>
    </xdr:from>
    <xdr:to>
      <xdr:col>36</xdr:col>
      <xdr:colOff>165100</xdr:colOff>
      <xdr:row>107</xdr:row>
      <xdr:rowOff>40109</xdr:rowOff>
    </xdr:to>
    <xdr:sp macro="" textlink="">
      <xdr:nvSpPr>
        <xdr:cNvPr id="482" name="楕円 481">
          <a:extLst>
            <a:ext uri="{FF2B5EF4-FFF2-40B4-BE49-F238E27FC236}">
              <a16:creationId xmlns:a16="http://schemas.microsoft.com/office/drawing/2014/main" id="{FEDAB97A-CA3D-4F38-A943-5A033D82E224}"/>
            </a:ext>
          </a:extLst>
        </xdr:cNvPr>
        <xdr:cNvSpPr/>
      </xdr:nvSpPr>
      <xdr:spPr>
        <a:xfrm>
          <a:off x="6921500" y="182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153195</xdr:rowOff>
    </xdr:from>
    <xdr:to>
      <xdr:col>41</xdr:col>
      <xdr:colOff>50800</xdr:colOff>
      <xdr:row>106</xdr:row>
      <xdr:rowOff>160759</xdr:rowOff>
    </xdr:to>
    <xdr:cxnSp macro="">
      <xdr:nvCxnSpPr>
        <xdr:cNvPr id="483" name="直線コネクタ 482">
          <a:extLst>
            <a:ext uri="{FF2B5EF4-FFF2-40B4-BE49-F238E27FC236}">
              <a16:creationId xmlns:a16="http://schemas.microsoft.com/office/drawing/2014/main" id="{3312E5A3-9B88-4B37-9599-36BC6E10DF38}"/>
            </a:ext>
          </a:extLst>
        </xdr:cNvPr>
        <xdr:cNvCxnSpPr/>
      </xdr:nvCxnSpPr>
      <xdr:spPr>
        <a:xfrm flipV="1">
          <a:off x="6972300" y="18326895"/>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66108</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1A62B040-53BC-4093-945F-6283388EEE58}"/>
            </a:ext>
          </a:extLst>
        </xdr:cNvPr>
        <xdr:cNvSpPr txBox="1"/>
      </xdr:nvSpPr>
      <xdr:spPr>
        <a:xfrm>
          <a:off x="9327095" y="184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64135</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24F1DF80-DEF6-458A-95F1-A1270221C152}"/>
            </a:ext>
          </a:extLst>
        </xdr:cNvPr>
        <xdr:cNvSpPr txBox="1"/>
      </xdr:nvSpPr>
      <xdr:spPr>
        <a:xfrm>
          <a:off x="84507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97229</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9723F5DA-ED75-4F4F-B838-74B11EA10B32}"/>
            </a:ext>
          </a:extLst>
        </xdr:cNvPr>
        <xdr:cNvSpPr txBox="1"/>
      </xdr:nvSpPr>
      <xdr:spPr>
        <a:xfrm>
          <a:off x="7561795" y="18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143766</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8CF6855-EA65-4C3D-B2F7-E3BDAE12B343}"/>
            </a:ext>
          </a:extLst>
        </xdr:cNvPr>
        <xdr:cNvSpPr txBox="1"/>
      </xdr:nvSpPr>
      <xdr:spPr>
        <a:xfrm>
          <a:off x="6672795" y="1848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167254</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822AAEB1-7F43-4ADD-A8A6-D1418C69E704}"/>
            </a:ext>
          </a:extLst>
        </xdr:cNvPr>
        <xdr:cNvSpPr txBox="1"/>
      </xdr:nvSpPr>
      <xdr:spPr>
        <a:xfrm>
          <a:off x="9327095" y="1799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41446</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13028D01-5045-49EE-9A7F-D20A99F09D0D}"/>
            </a:ext>
          </a:extLst>
        </xdr:cNvPr>
        <xdr:cNvSpPr txBox="1"/>
      </xdr:nvSpPr>
      <xdr:spPr>
        <a:xfrm>
          <a:off x="8450795" y="1804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49072</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EE2E17BC-A2F1-4866-969A-C38BC1795661}"/>
            </a:ext>
          </a:extLst>
        </xdr:cNvPr>
        <xdr:cNvSpPr txBox="1"/>
      </xdr:nvSpPr>
      <xdr:spPr>
        <a:xfrm>
          <a:off x="7561795" y="1805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56636</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C69BFF78-2AF9-40C7-A6CF-B9FADE1C164F}"/>
            </a:ext>
          </a:extLst>
        </xdr:cNvPr>
        <xdr:cNvSpPr txBox="1"/>
      </xdr:nvSpPr>
      <xdr:spPr>
        <a:xfrm>
          <a:off x="6672795" y="1805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93363FEA-E068-4A72-A061-73045D4BCD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5552E3E1-A24E-4AD5-8BF7-945C356D04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7A0CA0E1-A2FB-4B53-8DE6-E0EAFC64743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A5C4811A-76DD-4D73-9DAB-809DAD776C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C9345C38-F453-4C78-9E5A-3A21027F81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B774B78D-6A99-4566-AA63-7258F1AE0B1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F324110-9C62-41DC-96E0-5FBFCCB8794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AB39E177-E28D-47FA-865A-127565BB9D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D7494B73-E328-4580-982A-C2272E6620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B83DC07C-2E1F-4D32-87D8-6B1FFEDDD23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CEB6A60F-9EED-410B-9C7D-C645C0634C3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9AFDE631-2506-4E7B-94AF-931BA59F8D8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84F96106-2D64-427A-9F39-3E8EA6D9D7E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10893B77-E9A8-4B2C-9951-FB20C98AD12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12C62A89-2C4F-4C75-817E-FF43556C12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63FF9652-F0F5-45DF-8940-E63791D87D0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FB341296-26E6-49DD-B625-89E0A70C835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F93AD447-4C0C-40D5-BE78-4A7000FAABE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541D6B1C-146C-49E6-8BC6-B07A71DD837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E901148C-B289-4CDE-ADD9-0DAC0975AF8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0A5CBD78-84EA-4BBA-9EDA-8FDD7D43160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9FC7269B-4ED8-4BCF-ADF1-41A34F8F727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5A31D22B-A2F0-41B6-835A-F6809AB043D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5DAB12E-5AA2-478C-904F-441F03C893E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73A18433-9C82-4BBE-BE4E-F4FC3D8697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93778C03-6EE5-40BF-8EB3-9780D322EE99}"/>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43356A96-92B4-4D8A-B568-5708AE41381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5D340187-4189-4B5E-B3DC-45B81A72B54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520" name="【認定こども園・幼稚園・保育所】&#10;有形固定資産減価償却率最大値テキスト">
          <a:extLst>
            <a:ext uri="{FF2B5EF4-FFF2-40B4-BE49-F238E27FC236}">
              <a16:creationId xmlns:a16="http://schemas.microsoft.com/office/drawing/2014/main" id="{F518AD89-C6E5-49AE-BC43-C30F7C8C4732}"/>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521" name="直線コネクタ 520">
          <a:extLst>
            <a:ext uri="{FF2B5EF4-FFF2-40B4-BE49-F238E27FC236}">
              <a16:creationId xmlns:a16="http://schemas.microsoft.com/office/drawing/2014/main" id="{AE3D030F-8A65-4410-8CE2-D6323C8E9782}"/>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1AB61103-FF46-4A1E-9D47-0E83DE3BC4E7}"/>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3" name="フローチャート: 判断 522">
          <a:extLst>
            <a:ext uri="{FF2B5EF4-FFF2-40B4-BE49-F238E27FC236}">
              <a16:creationId xmlns:a16="http://schemas.microsoft.com/office/drawing/2014/main" id="{83A21D9C-508A-47D6-809B-ECB3C86ADB57}"/>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524" name="フローチャート: 判断 523">
          <a:extLst>
            <a:ext uri="{FF2B5EF4-FFF2-40B4-BE49-F238E27FC236}">
              <a16:creationId xmlns:a16="http://schemas.microsoft.com/office/drawing/2014/main" id="{A34ABCAF-B36A-44BA-BE41-A5AEA26E650F}"/>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25" name="フローチャート: 判断 524">
          <a:extLst>
            <a:ext uri="{FF2B5EF4-FFF2-40B4-BE49-F238E27FC236}">
              <a16:creationId xmlns:a16="http://schemas.microsoft.com/office/drawing/2014/main" id="{D498BF32-87AC-42F9-AA75-562DED7787DB}"/>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526" name="フローチャート: 判断 525">
          <a:extLst>
            <a:ext uri="{FF2B5EF4-FFF2-40B4-BE49-F238E27FC236}">
              <a16:creationId xmlns:a16="http://schemas.microsoft.com/office/drawing/2014/main" id="{64CA13DA-8B13-4414-BA6B-B3E1C0D2E1C3}"/>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527" name="フローチャート: 判断 526">
          <a:extLst>
            <a:ext uri="{FF2B5EF4-FFF2-40B4-BE49-F238E27FC236}">
              <a16:creationId xmlns:a16="http://schemas.microsoft.com/office/drawing/2014/main" id="{78F789FD-5E9D-473E-8837-BB7275C5C0A1}"/>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755610D-4B51-49E5-87EB-D0D1D02D3CE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CE92EA9-BD6A-476B-962C-8948787E2B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80FD1CA-0EB9-4DC1-9971-904F28479B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2749A2B-0EBD-4AE9-B9B4-DF629BA0B7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97333C4-4751-4A2B-AD89-9C03EBE00C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3" name="楕円 532">
          <a:extLst>
            <a:ext uri="{FF2B5EF4-FFF2-40B4-BE49-F238E27FC236}">
              <a16:creationId xmlns:a16="http://schemas.microsoft.com/office/drawing/2014/main" id="{CD77E96E-B73C-45FA-A5BC-AFA7C29D5D89}"/>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4" name="【認定こども園・幼稚園・保育所】&#10;有形固定資産減価償却率該当値テキスト">
          <a:extLst>
            <a:ext uri="{FF2B5EF4-FFF2-40B4-BE49-F238E27FC236}">
              <a16:creationId xmlns:a16="http://schemas.microsoft.com/office/drawing/2014/main" id="{639A5FC2-C616-4901-A2BA-5378ECB94A0E}"/>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12337</xdr:rowOff>
    </xdr:from>
    <xdr:to>
      <xdr:col>81</xdr:col>
      <xdr:colOff>101600</xdr:colOff>
      <xdr:row>42</xdr:row>
      <xdr:rowOff>113937</xdr:rowOff>
    </xdr:to>
    <xdr:sp macro="" textlink="">
      <xdr:nvSpPr>
        <xdr:cNvPr id="535" name="楕円 534">
          <a:extLst>
            <a:ext uri="{FF2B5EF4-FFF2-40B4-BE49-F238E27FC236}">
              <a16:creationId xmlns:a16="http://schemas.microsoft.com/office/drawing/2014/main" id="{87BEC3F3-F026-4727-A810-8E9A7CBF759D}"/>
            </a:ext>
          </a:extLst>
        </xdr:cNvPr>
        <xdr:cNvSpPr/>
      </xdr:nvSpPr>
      <xdr:spPr>
        <a:xfrm>
          <a:off x="154305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63137</xdr:rowOff>
    </xdr:from>
    <xdr:to>
      <xdr:col>85</xdr:col>
      <xdr:colOff>127000</xdr:colOff>
      <xdr:row>42</xdr:row>
      <xdr:rowOff>92528</xdr:rowOff>
    </xdr:to>
    <xdr:cxnSp macro="">
      <xdr:nvCxnSpPr>
        <xdr:cNvPr id="536" name="直線コネクタ 535">
          <a:extLst>
            <a:ext uri="{FF2B5EF4-FFF2-40B4-BE49-F238E27FC236}">
              <a16:creationId xmlns:a16="http://schemas.microsoft.com/office/drawing/2014/main" id="{19207F9B-E7ED-44C4-885A-5E37E99E8A37}"/>
            </a:ext>
          </a:extLst>
        </xdr:cNvPr>
        <xdr:cNvCxnSpPr/>
      </xdr:nvCxnSpPr>
      <xdr:spPr>
        <a:xfrm>
          <a:off x="15481300" y="726403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134801</xdr:rowOff>
    </xdr:from>
    <xdr:to>
      <xdr:col>76</xdr:col>
      <xdr:colOff>165100</xdr:colOff>
      <xdr:row>42</xdr:row>
      <xdr:rowOff>64951</xdr:rowOff>
    </xdr:to>
    <xdr:sp macro="" textlink="">
      <xdr:nvSpPr>
        <xdr:cNvPr id="537" name="楕円 536">
          <a:extLst>
            <a:ext uri="{FF2B5EF4-FFF2-40B4-BE49-F238E27FC236}">
              <a16:creationId xmlns:a16="http://schemas.microsoft.com/office/drawing/2014/main" id="{6DB16A34-E022-44F9-8598-D18CDD4A859B}"/>
            </a:ext>
          </a:extLst>
        </xdr:cNvPr>
        <xdr:cNvSpPr/>
      </xdr:nvSpPr>
      <xdr:spPr>
        <a:xfrm>
          <a:off x="14541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14151</xdr:rowOff>
    </xdr:from>
    <xdr:to>
      <xdr:col>81</xdr:col>
      <xdr:colOff>50800</xdr:colOff>
      <xdr:row>42</xdr:row>
      <xdr:rowOff>63137</xdr:rowOff>
    </xdr:to>
    <xdr:cxnSp macro="">
      <xdr:nvCxnSpPr>
        <xdr:cNvPr id="538" name="直線コネクタ 537">
          <a:extLst>
            <a:ext uri="{FF2B5EF4-FFF2-40B4-BE49-F238E27FC236}">
              <a16:creationId xmlns:a16="http://schemas.microsoft.com/office/drawing/2014/main" id="{CF350542-B81D-45B0-93E9-EC07C3D0D03D}"/>
            </a:ext>
          </a:extLst>
        </xdr:cNvPr>
        <xdr:cNvCxnSpPr/>
      </xdr:nvCxnSpPr>
      <xdr:spPr>
        <a:xfrm>
          <a:off x="14592300" y="72150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116840</xdr:rowOff>
    </xdr:from>
    <xdr:to>
      <xdr:col>72</xdr:col>
      <xdr:colOff>38100</xdr:colOff>
      <xdr:row>42</xdr:row>
      <xdr:rowOff>46990</xdr:rowOff>
    </xdr:to>
    <xdr:sp macro="" textlink="">
      <xdr:nvSpPr>
        <xdr:cNvPr id="539" name="楕円 538">
          <a:extLst>
            <a:ext uri="{FF2B5EF4-FFF2-40B4-BE49-F238E27FC236}">
              <a16:creationId xmlns:a16="http://schemas.microsoft.com/office/drawing/2014/main" id="{BA16F739-06A7-48D4-B73D-661D0D7AF70C}"/>
            </a:ext>
          </a:extLst>
        </xdr:cNvPr>
        <xdr:cNvSpPr/>
      </xdr:nvSpPr>
      <xdr:spPr>
        <a:xfrm>
          <a:off x="13652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167640</xdr:rowOff>
    </xdr:from>
    <xdr:to>
      <xdr:col>76</xdr:col>
      <xdr:colOff>114300</xdr:colOff>
      <xdr:row>42</xdr:row>
      <xdr:rowOff>14151</xdr:rowOff>
    </xdr:to>
    <xdr:cxnSp macro="">
      <xdr:nvCxnSpPr>
        <xdr:cNvPr id="540" name="直線コネクタ 539">
          <a:extLst>
            <a:ext uri="{FF2B5EF4-FFF2-40B4-BE49-F238E27FC236}">
              <a16:creationId xmlns:a16="http://schemas.microsoft.com/office/drawing/2014/main" id="{A7FBE58C-6350-468E-893C-C21F1CC19979}"/>
            </a:ext>
          </a:extLst>
        </xdr:cNvPr>
        <xdr:cNvCxnSpPr/>
      </xdr:nvCxnSpPr>
      <xdr:spPr>
        <a:xfrm>
          <a:off x="13703300" y="719709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116840</xdr:rowOff>
    </xdr:from>
    <xdr:to>
      <xdr:col>67</xdr:col>
      <xdr:colOff>101600</xdr:colOff>
      <xdr:row>42</xdr:row>
      <xdr:rowOff>46990</xdr:rowOff>
    </xdr:to>
    <xdr:sp macro="" textlink="">
      <xdr:nvSpPr>
        <xdr:cNvPr id="541" name="楕円 540">
          <a:extLst>
            <a:ext uri="{FF2B5EF4-FFF2-40B4-BE49-F238E27FC236}">
              <a16:creationId xmlns:a16="http://schemas.microsoft.com/office/drawing/2014/main" id="{558DE73E-B207-4C42-923C-C27903FF683C}"/>
            </a:ext>
          </a:extLst>
        </xdr:cNvPr>
        <xdr:cNvSpPr/>
      </xdr:nvSpPr>
      <xdr:spPr>
        <a:xfrm>
          <a:off x="12763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167640</xdr:rowOff>
    </xdr:from>
    <xdr:to>
      <xdr:col>71</xdr:col>
      <xdr:colOff>177800</xdr:colOff>
      <xdr:row>41</xdr:row>
      <xdr:rowOff>167640</xdr:rowOff>
    </xdr:to>
    <xdr:cxnSp macro="">
      <xdr:nvCxnSpPr>
        <xdr:cNvPr id="542" name="直線コネクタ 541">
          <a:extLst>
            <a:ext uri="{FF2B5EF4-FFF2-40B4-BE49-F238E27FC236}">
              <a16:creationId xmlns:a16="http://schemas.microsoft.com/office/drawing/2014/main" id="{7C15B575-5425-4514-AE5D-62936492AD5E}"/>
            </a:ext>
          </a:extLst>
        </xdr:cNvPr>
        <xdr:cNvCxnSpPr/>
      </xdr:nvCxnSpPr>
      <xdr:spPr>
        <a:xfrm>
          <a:off x="12814300" y="7197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ED11646E-1257-4F12-8BE3-0D9102D0B905}"/>
            </a:ext>
          </a:extLst>
        </xdr:cNvPr>
        <xdr:cNvSpPr txBox="1"/>
      </xdr:nvSpPr>
      <xdr:spPr>
        <a:xfrm>
          <a:off x="15266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99993C19-EA96-4559-88FD-B315F04F3196}"/>
            </a:ext>
          </a:extLst>
        </xdr:cNvPr>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4D4F97D7-DAC3-401C-9573-9763A965DF4B}"/>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B7E538C0-17CB-4373-A66F-DB51EFB6C81D}"/>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105064</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D01C9D18-A8CC-4D9C-A210-A01FFA775C4E}"/>
            </a:ext>
          </a:extLst>
        </xdr:cNvPr>
        <xdr:cNvSpPr txBox="1"/>
      </xdr:nvSpPr>
      <xdr:spPr>
        <a:xfrm>
          <a:off x="15266044" y="730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56078</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9DE2E139-7607-40A9-A7E6-1A22AD3916EE}"/>
            </a:ext>
          </a:extLst>
        </xdr:cNvPr>
        <xdr:cNvSpPr txBox="1"/>
      </xdr:nvSpPr>
      <xdr:spPr>
        <a:xfrm>
          <a:off x="14389744" y="72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38117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9E958774-8931-42A0-85A1-6C566EB5D14F}"/>
            </a:ext>
          </a:extLst>
        </xdr:cNvPr>
        <xdr:cNvSpPr txBox="1"/>
      </xdr:nvSpPr>
      <xdr:spPr>
        <a:xfrm>
          <a:off x="13500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38117</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6DEEF254-FE0D-4883-8964-C7C0ED6DEBEB}"/>
            </a:ext>
          </a:extLst>
        </xdr:cNvPr>
        <xdr:cNvSpPr txBox="1"/>
      </xdr:nvSpPr>
      <xdr:spPr>
        <a:xfrm>
          <a:off x="12611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94F1FC5D-AE8B-48FE-981C-22C689BB987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238E0727-3007-4408-B640-27712A19F2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4AB83044-EA32-4D1D-BBEF-502BC17E9BD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A21D44EA-DAD6-42D8-8FCB-114FF3E89B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475A39FA-0E50-4C93-BC14-609115F955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69517980-585F-4531-B797-9AC2BAD42D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FEBC6FF6-0B51-4867-8BD5-F3E1EC366D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329B92A0-4C64-4E4C-A335-1497DB574CE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9BC91CFB-58C4-453F-9456-6A5283E740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6B26656C-F455-48D2-A5DB-F7652B7C47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8110D36D-4D67-4C59-B44F-288C3620B72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7CDAD7A1-598B-43B9-81F4-C7A5586270E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9347F89C-BF51-4231-AC69-6DA94B7AFD3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0CCACAC0-CE70-448A-9A2E-64BD5960942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9E1A227F-5352-4C20-B9F3-47F3209ED04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5E279393-B070-4871-A862-1E6775F6FCB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2557CE5-E6D5-42AC-A6D0-3427B15E407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198347CF-3D9F-440C-B447-D1F094E578D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26CC5B19-3845-4D66-9514-92FC534B5E0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2416A4B5-4936-4BF5-B130-AE4DE045F70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2160A66A-6CB7-4C4F-8B76-3D893E6DC1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E8860136-C75E-445B-85BE-15AFBEAF256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7B88DD5C-4AC0-4D04-AD54-FDD5E69660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574" name="直線コネクタ 573">
          <a:extLst>
            <a:ext uri="{FF2B5EF4-FFF2-40B4-BE49-F238E27FC236}">
              <a16:creationId xmlns:a16="http://schemas.microsoft.com/office/drawing/2014/main" id="{77DAC29D-752F-4924-8FDC-641B5840FFCF}"/>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4DD5F270-BE43-4132-B997-4D548C7E39CF}"/>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6" name="直線コネクタ 575">
          <a:extLst>
            <a:ext uri="{FF2B5EF4-FFF2-40B4-BE49-F238E27FC236}">
              <a16:creationId xmlns:a16="http://schemas.microsoft.com/office/drawing/2014/main" id="{470AED5A-24A4-4E57-92A3-897AAF5AE11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DAFEECFC-15D8-47D6-B68D-C3DAA68C35BE}"/>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578" name="直線コネクタ 577">
          <a:extLst>
            <a:ext uri="{FF2B5EF4-FFF2-40B4-BE49-F238E27FC236}">
              <a16:creationId xmlns:a16="http://schemas.microsoft.com/office/drawing/2014/main" id="{E6010CD2-90F9-4122-9994-CAF278ACC2A2}"/>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F5EE1448-D777-4244-ADA9-7A2E2F55A94A}"/>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80" name="フローチャート: 判断 579">
          <a:extLst>
            <a:ext uri="{FF2B5EF4-FFF2-40B4-BE49-F238E27FC236}">
              <a16:creationId xmlns:a16="http://schemas.microsoft.com/office/drawing/2014/main" id="{BC77D0C4-F35C-41F2-9996-06E02EFB7E7C}"/>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581" name="フローチャート: 判断 580">
          <a:extLst>
            <a:ext uri="{FF2B5EF4-FFF2-40B4-BE49-F238E27FC236}">
              <a16:creationId xmlns:a16="http://schemas.microsoft.com/office/drawing/2014/main" id="{749B9028-EF71-4BA2-99F1-8AAD03898AB6}"/>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582" name="フローチャート: 判断 581">
          <a:extLst>
            <a:ext uri="{FF2B5EF4-FFF2-40B4-BE49-F238E27FC236}">
              <a16:creationId xmlns:a16="http://schemas.microsoft.com/office/drawing/2014/main" id="{1626A11A-3C3D-47F7-A1DB-0A91E02E0E4E}"/>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90170</xdr:rowOff>
    </xdr:from>
    <xdr:to>
      <xdr:col>102</xdr:col>
      <xdr:colOff>165100</xdr:colOff>
      <xdr:row>41</xdr:row>
      <xdr:rowOff>20320</xdr:rowOff>
    </xdr:to>
    <xdr:sp macro="" textlink="">
      <xdr:nvSpPr>
        <xdr:cNvPr id="583" name="フローチャート: 判断 582">
          <a:extLst>
            <a:ext uri="{FF2B5EF4-FFF2-40B4-BE49-F238E27FC236}">
              <a16:creationId xmlns:a16="http://schemas.microsoft.com/office/drawing/2014/main" id="{13345B4D-864A-473D-8812-67B340959E65}"/>
            </a:ext>
          </a:extLst>
        </xdr:cNvPr>
        <xdr:cNvSpPr/>
      </xdr:nvSpPr>
      <xdr:spPr>
        <a:xfrm>
          <a:off x="19494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92710</xdr:rowOff>
    </xdr:from>
    <xdr:to>
      <xdr:col>98</xdr:col>
      <xdr:colOff>38100</xdr:colOff>
      <xdr:row>41</xdr:row>
      <xdr:rowOff>22860</xdr:rowOff>
    </xdr:to>
    <xdr:sp macro="" textlink="">
      <xdr:nvSpPr>
        <xdr:cNvPr id="584" name="フローチャート: 判断 583">
          <a:extLst>
            <a:ext uri="{FF2B5EF4-FFF2-40B4-BE49-F238E27FC236}">
              <a16:creationId xmlns:a16="http://schemas.microsoft.com/office/drawing/2014/main" id="{0C2EA7E1-191D-407B-9792-220A132D520D}"/>
            </a:ext>
          </a:extLst>
        </xdr:cNvPr>
        <xdr:cNvSpPr/>
      </xdr:nvSpPr>
      <xdr:spPr>
        <a:xfrm>
          <a:off x="18605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2597C10-3C5A-4916-9659-70A64B48EF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9E66D98-E1B2-4B17-BACE-BA4738E7A99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DDFB309-D9FB-47A7-B4EC-FA8978AA398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B884BC1-A8ED-42ED-8795-72FDC7FE2E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752B860-542E-4F9E-9359-9D483E51FC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166370</xdr:rowOff>
    </xdr:from>
    <xdr:to>
      <xdr:col>116</xdr:col>
      <xdr:colOff>114300</xdr:colOff>
      <xdr:row>41</xdr:row>
      <xdr:rowOff>96520</xdr:rowOff>
    </xdr:to>
    <xdr:sp macro="" textlink="">
      <xdr:nvSpPr>
        <xdr:cNvPr id="590" name="楕円 589">
          <a:extLst>
            <a:ext uri="{FF2B5EF4-FFF2-40B4-BE49-F238E27FC236}">
              <a16:creationId xmlns:a16="http://schemas.microsoft.com/office/drawing/2014/main" id="{2026D744-BC95-424E-B3B8-9B4B8874910A}"/>
            </a:ext>
          </a:extLst>
        </xdr:cNvPr>
        <xdr:cNvSpPr/>
      </xdr:nvSpPr>
      <xdr:spPr>
        <a:xfrm>
          <a:off x="22110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144797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520E4431-A194-4DF0-B868-8E18DC321C75}"/>
            </a:ext>
          </a:extLst>
        </xdr:cNvPr>
        <xdr:cNvSpPr txBox="1"/>
      </xdr:nvSpPr>
      <xdr:spPr>
        <a:xfrm>
          <a:off x="22199600"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170180</xdr:rowOff>
    </xdr:from>
    <xdr:to>
      <xdr:col>112</xdr:col>
      <xdr:colOff>38100</xdr:colOff>
      <xdr:row>41</xdr:row>
      <xdr:rowOff>100330</xdr:rowOff>
    </xdr:to>
    <xdr:sp macro="" textlink="">
      <xdr:nvSpPr>
        <xdr:cNvPr id="592" name="楕円 591">
          <a:extLst>
            <a:ext uri="{FF2B5EF4-FFF2-40B4-BE49-F238E27FC236}">
              <a16:creationId xmlns:a16="http://schemas.microsoft.com/office/drawing/2014/main" id="{B69154C7-6DF1-4AF8-ABB0-01A4CDD50E7E}"/>
            </a:ext>
          </a:extLst>
        </xdr:cNvPr>
        <xdr:cNvSpPr/>
      </xdr:nvSpPr>
      <xdr:spPr>
        <a:xfrm>
          <a:off x="21272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45720</xdr:rowOff>
    </xdr:from>
    <xdr:to>
      <xdr:col>116</xdr:col>
      <xdr:colOff>63500</xdr:colOff>
      <xdr:row>41</xdr:row>
      <xdr:rowOff>49530</xdr:rowOff>
    </xdr:to>
    <xdr:cxnSp macro="">
      <xdr:nvCxnSpPr>
        <xdr:cNvPr id="593" name="直線コネクタ 592">
          <a:extLst>
            <a:ext uri="{FF2B5EF4-FFF2-40B4-BE49-F238E27FC236}">
              <a16:creationId xmlns:a16="http://schemas.microsoft.com/office/drawing/2014/main" id="{3FBB3014-1446-47C9-AE7A-6BAE55BF2C11}"/>
            </a:ext>
          </a:extLst>
        </xdr:cNvPr>
        <xdr:cNvCxnSpPr/>
      </xdr:nvCxnSpPr>
      <xdr:spPr>
        <a:xfrm flipV="1">
          <a:off x="21323300" y="7075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3810</xdr:rowOff>
    </xdr:from>
    <xdr:to>
      <xdr:col>107</xdr:col>
      <xdr:colOff>101600</xdr:colOff>
      <xdr:row>41</xdr:row>
      <xdr:rowOff>105410</xdr:rowOff>
    </xdr:to>
    <xdr:sp macro="" textlink="">
      <xdr:nvSpPr>
        <xdr:cNvPr id="594" name="楕円 593">
          <a:extLst>
            <a:ext uri="{FF2B5EF4-FFF2-40B4-BE49-F238E27FC236}">
              <a16:creationId xmlns:a16="http://schemas.microsoft.com/office/drawing/2014/main" id="{4572EF8C-9727-41DE-BDF2-2CD6B46CB892}"/>
            </a:ext>
          </a:extLst>
        </xdr:cNvPr>
        <xdr:cNvSpPr/>
      </xdr:nvSpPr>
      <xdr:spPr>
        <a:xfrm>
          <a:off x="203835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49530</xdr:rowOff>
    </xdr:from>
    <xdr:to>
      <xdr:col>111</xdr:col>
      <xdr:colOff>177800</xdr:colOff>
      <xdr:row>41</xdr:row>
      <xdr:rowOff>54610</xdr:rowOff>
    </xdr:to>
    <xdr:cxnSp macro="">
      <xdr:nvCxnSpPr>
        <xdr:cNvPr id="595" name="直線コネクタ 594">
          <a:extLst>
            <a:ext uri="{FF2B5EF4-FFF2-40B4-BE49-F238E27FC236}">
              <a16:creationId xmlns:a16="http://schemas.microsoft.com/office/drawing/2014/main" id="{158519DA-FDA4-4D01-94E5-5DA740749B06}"/>
            </a:ext>
          </a:extLst>
        </xdr:cNvPr>
        <xdr:cNvCxnSpPr/>
      </xdr:nvCxnSpPr>
      <xdr:spPr>
        <a:xfrm flipV="1">
          <a:off x="20434300" y="70789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596" name="楕円 595">
          <a:extLst>
            <a:ext uri="{FF2B5EF4-FFF2-40B4-BE49-F238E27FC236}">
              <a16:creationId xmlns:a16="http://schemas.microsoft.com/office/drawing/2014/main" id="{7BE39DF1-909C-4960-AB92-7B5898406E09}"/>
            </a:ext>
          </a:extLst>
        </xdr:cNvPr>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41</xdr:row>
      <xdr:rowOff>54610</xdr:rowOff>
    </xdr:to>
    <xdr:cxnSp macro="">
      <xdr:nvCxnSpPr>
        <xdr:cNvPr id="597" name="直線コネクタ 596">
          <a:extLst>
            <a:ext uri="{FF2B5EF4-FFF2-40B4-BE49-F238E27FC236}">
              <a16:creationId xmlns:a16="http://schemas.microsoft.com/office/drawing/2014/main" id="{ED425297-2C1D-4D4F-8B1B-CD6B4B41E4E7}"/>
            </a:ext>
          </a:extLst>
        </xdr:cNvPr>
        <xdr:cNvCxnSpPr/>
      </xdr:nvCxnSpPr>
      <xdr:spPr>
        <a:xfrm>
          <a:off x="19545300" y="702564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74930</xdr:rowOff>
    </xdr:from>
    <xdr:to>
      <xdr:col>98</xdr:col>
      <xdr:colOff>38100</xdr:colOff>
      <xdr:row>41</xdr:row>
      <xdr:rowOff>5080</xdr:rowOff>
    </xdr:to>
    <xdr:sp macro="" textlink="">
      <xdr:nvSpPr>
        <xdr:cNvPr id="598" name="楕円 597">
          <a:extLst>
            <a:ext uri="{FF2B5EF4-FFF2-40B4-BE49-F238E27FC236}">
              <a16:creationId xmlns:a16="http://schemas.microsoft.com/office/drawing/2014/main" id="{8AC7D862-1CDE-45F0-805B-67C0ECCFA5F4}"/>
            </a:ext>
          </a:extLst>
        </xdr:cNvPr>
        <xdr:cNvSpPr/>
      </xdr:nvSpPr>
      <xdr:spPr>
        <a:xfrm>
          <a:off x="18605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125730</xdr:rowOff>
    </xdr:from>
    <xdr:to>
      <xdr:col>102</xdr:col>
      <xdr:colOff>114300</xdr:colOff>
      <xdr:row>40</xdr:row>
      <xdr:rowOff>167640</xdr:rowOff>
    </xdr:to>
    <xdr:cxnSp macro="">
      <xdr:nvCxnSpPr>
        <xdr:cNvPr id="599" name="直線コネクタ 598">
          <a:extLst>
            <a:ext uri="{FF2B5EF4-FFF2-40B4-BE49-F238E27FC236}">
              <a16:creationId xmlns:a16="http://schemas.microsoft.com/office/drawing/2014/main" id="{1BFE3E5E-7CDB-441A-A176-FEE52D136684}"/>
            </a:ext>
          </a:extLst>
        </xdr:cNvPr>
        <xdr:cNvCxnSpPr/>
      </xdr:nvCxnSpPr>
      <xdr:spPr>
        <a:xfrm>
          <a:off x="18656300" y="69837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FC141975-CD86-4A7B-B1F7-568B9DA47CCD}"/>
            </a:ext>
          </a:extLst>
        </xdr:cNvPr>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1F116760-773F-4F8D-B27D-24E78665EA59}"/>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36847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ECB98F6A-9EAC-4F4B-8843-E96B5FE87D86}"/>
            </a:ext>
          </a:extLst>
        </xdr:cNvPr>
        <xdr:cNvSpPr txBox="1"/>
      </xdr:nvSpPr>
      <xdr:spPr>
        <a:xfrm>
          <a:off x="19310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13987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6BB1F236-B921-485D-8435-CFB9427685C1}"/>
            </a:ext>
          </a:extLst>
        </xdr:cNvPr>
        <xdr:cNvSpPr txBox="1"/>
      </xdr:nvSpPr>
      <xdr:spPr>
        <a:xfrm>
          <a:off x="18421427" y="70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91457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AB305D5A-15FA-4304-BF30-C834F39622ED}"/>
            </a:ext>
          </a:extLst>
        </xdr:cNvPr>
        <xdr:cNvSpPr txBox="1"/>
      </xdr:nvSpPr>
      <xdr:spPr>
        <a:xfrm>
          <a:off x="210757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96537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2419247-CAE6-4A32-836A-DAEB6EF6B124}"/>
            </a:ext>
          </a:extLst>
        </xdr:cNvPr>
        <xdr:cNvSpPr txBox="1"/>
      </xdr:nvSpPr>
      <xdr:spPr>
        <a:xfrm>
          <a:off x="20199427" y="712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96BF0D17-6357-4856-90AA-72E4ECB2CDE3}"/>
            </a:ext>
          </a:extLst>
        </xdr:cNvPr>
        <xdr:cNvSpPr txBox="1"/>
      </xdr:nvSpPr>
      <xdr:spPr>
        <a:xfrm>
          <a:off x="19310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21607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76188D8D-EE83-4FEE-9E10-4E424E483349}"/>
            </a:ext>
          </a:extLst>
        </xdr:cNvPr>
        <xdr:cNvSpPr txBox="1"/>
      </xdr:nvSpPr>
      <xdr:spPr>
        <a:xfrm>
          <a:off x="18421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D89C911C-BFE5-496D-B7F0-B81CDD564F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8113F227-782F-4C2A-9131-A8906F188A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B6F4975A-A3A3-4957-91E8-7A82F83AFC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AAEB0BB1-B759-4A9B-8EB7-73507260C5E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27BF6416-364F-4E8E-9198-A267EB7AFE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9E426FD3-AFD4-402D-927A-AA794233F2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9780BD27-DC21-4C34-9615-D85CE53A30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535E1955-9CFB-408B-A495-E68341E305D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A1AD517B-0B89-4325-9A7E-95C285CC0D2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2615545D-B3F7-40B3-A95F-1993D82D53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135A698E-4FFB-4638-924F-4AC965B72E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643D386A-DFEF-47C3-9894-60430C350CC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E1789D95-EF0B-4A61-A512-8651FD91BFC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FC62EEA2-0961-4AA6-BFB0-B36F67610D1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72E2D1EC-CC62-495A-9F22-06C61B6C948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6923E985-2528-4399-81AB-BD8E42D8C7A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AE0DE4A2-6DEB-40AB-A438-862AE9E8059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79828D83-6730-4C77-8541-7EBD44A4A47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69590177-C768-4416-81A6-0DE6EFA6ECA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65EC07F3-F9BF-4093-B013-C50769E3C0B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32DAF226-0991-40D0-A7C5-D746DFE7EB5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77AE4130-D567-4CB8-BB18-545505458FB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3152252F-3040-4663-A9E5-D945C8CE48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9BF8EA9-9EF9-4564-9787-5D5841834E2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632" name="直線コネクタ 631">
          <a:extLst>
            <a:ext uri="{FF2B5EF4-FFF2-40B4-BE49-F238E27FC236}">
              <a16:creationId xmlns:a16="http://schemas.microsoft.com/office/drawing/2014/main" id="{9471E19A-ECEF-4342-8322-B49E1C13E457}"/>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381A26DA-866A-4AAD-AD11-42ED29611469}"/>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634" name="直線コネクタ 633">
          <a:extLst>
            <a:ext uri="{FF2B5EF4-FFF2-40B4-BE49-F238E27FC236}">
              <a16:creationId xmlns:a16="http://schemas.microsoft.com/office/drawing/2014/main" id="{C159436D-3130-48CB-AB60-0B7360D3BD73}"/>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70B55FAF-7D4E-4F69-8C78-DDB023D5DB41}"/>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636" name="直線コネクタ 635">
          <a:extLst>
            <a:ext uri="{FF2B5EF4-FFF2-40B4-BE49-F238E27FC236}">
              <a16:creationId xmlns:a16="http://schemas.microsoft.com/office/drawing/2014/main" id="{6090BEBA-09D1-48CB-A3D4-EBAF48AE3CCA}"/>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AF727DF7-1061-44AD-9CA6-4F8989D17789}"/>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8" name="フローチャート: 判断 637">
          <a:extLst>
            <a:ext uri="{FF2B5EF4-FFF2-40B4-BE49-F238E27FC236}">
              <a16:creationId xmlns:a16="http://schemas.microsoft.com/office/drawing/2014/main" id="{2F435BA8-0D56-4E39-8949-71FAE54BA876}"/>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639" name="フローチャート: 判断 638">
          <a:extLst>
            <a:ext uri="{FF2B5EF4-FFF2-40B4-BE49-F238E27FC236}">
              <a16:creationId xmlns:a16="http://schemas.microsoft.com/office/drawing/2014/main" id="{52D848ED-CFF9-475F-BC6F-479A905A7061}"/>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640" name="フローチャート: 判断 639">
          <a:extLst>
            <a:ext uri="{FF2B5EF4-FFF2-40B4-BE49-F238E27FC236}">
              <a16:creationId xmlns:a16="http://schemas.microsoft.com/office/drawing/2014/main" id="{72083BD6-4059-44B4-869D-9BD87BBCDCDA}"/>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641" name="フローチャート: 判断 640">
          <a:extLst>
            <a:ext uri="{FF2B5EF4-FFF2-40B4-BE49-F238E27FC236}">
              <a16:creationId xmlns:a16="http://schemas.microsoft.com/office/drawing/2014/main" id="{74D3523F-81E0-4B1D-B3FC-EB5AD617F105}"/>
            </a:ext>
          </a:extLst>
        </xdr:cNvPr>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10160</xdr:rowOff>
    </xdr:from>
    <xdr:to>
      <xdr:col>67</xdr:col>
      <xdr:colOff>101600</xdr:colOff>
      <xdr:row>60</xdr:row>
      <xdr:rowOff>111760</xdr:rowOff>
    </xdr:to>
    <xdr:sp macro="" textlink="">
      <xdr:nvSpPr>
        <xdr:cNvPr id="642" name="フローチャート: 判断 641">
          <a:extLst>
            <a:ext uri="{FF2B5EF4-FFF2-40B4-BE49-F238E27FC236}">
              <a16:creationId xmlns:a16="http://schemas.microsoft.com/office/drawing/2014/main" id="{7939F35C-5558-48DC-869D-C2CDCA91C85F}"/>
            </a:ext>
          </a:extLst>
        </xdr:cNvPr>
        <xdr:cNvSpPr/>
      </xdr:nvSpPr>
      <xdr:spPr>
        <a:xfrm>
          <a:off x="12763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5210076-6DEE-49FD-AEE7-4BEB3520BA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7BFCC03-78B0-4E4C-AFF4-4A9336856FA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47BF6F3-C84B-4FC5-AD06-1F90E24463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6F4F09C-740B-4516-805C-038D76D6EB8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5ACF1AF-AC2F-4DD2-B44A-965467F17B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76835</xdr:rowOff>
    </xdr:from>
    <xdr:to>
      <xdr:col>85</xdr:col>
      <xdr:colOff>177800</xdr:colOff>
      <xdr:row>62</xdr:row>
      <xdr:rowOff>6985</xdr:rowOff>
    </xdr:to>
    <xdr:sp macro="" textlink="">
      <xdr:nvSpPr>
        <xdr:cNvPr id="648" name="楕円 647">
          <a:extLst>
            <a:ext uri="{FF2B5EF4-FFF2-40B4-BE49-F238E27FC236}">
              <a16:creationId xmlns:a16="http://schemas.microsoft.com/office/drawing/2014/main" id="{61415946-864D-4E77-81F6-2D5603F4FEE2}"/>
            </a:ext>
          </a:extLst>
        </xdr:cNvPr>
        <xdr:cNvSpPr/>
      </xdr:nvSpPr>
      <xdr:spPr>
        <a:xfrm>
          <a:off x="16268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55262</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922FEDA9-D7AC-4297-AED7-556CFDC65FDF}"/>
            </a:ext>
          </a:extLst>
        </xdr:cNvPr>
        <xdr:cNvSpPr txBox="1"/>
      </xdr:nvSpPr>
      <xdr:spPr>
        <a:xfrm>
          <a:off x="1635760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xdr:rowOff>
    </xdr:from>
    <xdr:to>
      <xdr:col>81</xdr:col>
      <xdr:colOff>101600</xdr:colOff>
      <xdr:row>61</xdr:row>
      <xdr:rowOff>104140</xdr:rowOff>
    </xdr:to>
    <xdr:sp macro="" textlink="">
      <xdr:nvSpPr>
        <xdr:cNvPr id="650" name="楕円 649">
          <a:extLst>
            <a:ext uri="{FF2B5EF4-FFF2-40B4-BE49-F238E27FC236}">
              <a16:creationId xmlns:a16="http://schemas.microsoft.com/office/drawing/2014/main" id="{B43C5098-F1EA-48EB-9ACB-11FF874236ED}"/>
            </a:ext>
          </a:extLst>
        </xdr:cNvPr>
        <xdr:cNvSpPr/>
      </xdr:nvSpPr>
      <xdr:spPr>
        <a:xfrm>
          <a:off x="15430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53340</xdr:rowOff>
    </xdr:from>
    <xdr:to>
      <xdr:col>85</xdr:col>
      <xdr:colOff>127000</xdr:colOff>
      <xdr:row>61</xdr:row>
      <xdr:rowOff>127635</xdr:rowOff>
    </xdr:to>
    <xdr:cxnSp macro="">
      <xdr:nvCxnSpPr>
        <xdr:cNvPr id="651" name="直線コネクタ 650">
          <a:extLst>
            <a:ext uri="{FF2B5EF4-FFF2-40B4-BE49-F238E27FC236}">
              <a16:creationId xmlns:a16="http://schemas.microsoft.com/office/drawing/2014/main" id="{E5309331-7233-41ED-A0C2-8C13939A31E4}"/>
            </a:ext>
          </a:extLst>
        </xdr:cNvPr>
        <xdr:cNvCxnSpPr/>
      </xdr:nvCxnSpPr>
      <xdr:spPr>
        <a:xfrm>
          <a:off x="15481300" y="1051179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57785</xdr:rowOff>
    </xdr:from>
    <xdr:to>
      <xdr:col>76</xdr:col>
      <xdr:colOff>165100</xdr:colOff>
      <xdr:row>60</xdr:row>
      <xdr:rowOff>159385</xdr:rowOff>
    </xdr:to>
    <xdr:sp macro="" textlink="">
      <xdr:nvSpPr>
        <xdr:cNvPr id="652" name="楕円 651">
          <a:extLst>
            <a:ext uri="{FF2B5EF4-FFF2-40B4-BE49-F238E27FC236}">
              <a16:creationId xmlns:a16="http://schemas.microsoft.com/office/drawing/2014/main" id="{AECD5022-063D-4F6B-AFC3-448B9B6F516A}"/>
            </a:ext>
          </a:extLst>
        </xdr:cNvPr>
        <xdr:cNvSpPr/>
      </xdr:nvSpPr>
      <xdr:spPr>
        <a:xfrm>
          <a:off x="14541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108585</xdr:rowOff>
    </xdr:from>
    <xdr:to>
      <xdr:col>81</xdr:col>
      <xdr:colOff>50800</xdr:colOff>
      <xdr:row>61</xdr:row>
      <xdr:rowOff>53340</xdr:rowOff>
    </xdr:to>
    <xdr:cxnSp macro="">
      <xdr:nvCxnSpPr>
        <xdr:cNvPr id="653" name="直線コネクタ 652">
          <a:extLst>
            <a:ext uri="{FF2B5EF4-FFF2-40B4-BE49-F238E27FC236}">
              <a16:creationId xmlns:a16="http://schemas.microsoft.com/office/drawing/2014/main" id="{E1F47B71-E70E-48D7-BB77-5CB2CC2B6FD4}"/>
            </a:ext>
          </a:extLst>
        </xdr:cNvPr>
        <xdr:cNvCxnSpPr/>
      </xdr:nvCxnSpPr>
      <xdr:spPr>
        <a:xfrm>
          <a:off x="14592300" y="1039558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61595</xdr:rowOff>
    </xdr:from>
    <xdr:to>
      <xdr:col>72</xdr:col>
      <xdr:colOff>38100</xdr:colOff>
      <xdr:row>60</xdr:row>
      <xdr:rowOff>163195</xdr:rowOff>
    </xdr:to>
    <xdr:sp macro="" textlink="">
      <xdr:nvSpPr>
        <xdr:cNvPr id="654" name="楕円 653">
          <a:extLst>
            <a:ext uri="{FF2B5EF4-FFF2-40B4-BE49-F238E27FC236}">
              <a16:creationId xmlns:a16="http://schemas.microsoft.com/office/drawing/2014/main" id="{CA5DB516-590E-44A3-ABC4-D0AEE479159E}"/>
            </a:ext>
          </a:extLst>
        </xdr:cNvPr>
        <xdr:cNvSpPr/>
      </xdr:nvSpPr>
      <xdr:spPr>
        <a:xfrm>
          <a:off x="13652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60</xdr:row>
      <xdr:rowOff>112395</xdr:rowOff>
    </xdr:to>
    <xdr:cxnSp macro="">
      <xdr:nvCxnSpPr>
        <xdr:cNvPr id="655" name="直線コネクタ 654">
          <a:extLst>
            <a:ext uri="{FF2B5EF4-FFF2-40B4-BE49-F238E27FC236}">
              <a16:creationId xmlns:a16="http://schemas.microsoft.com/office/drawing/2014/main" id="{3D945EFB-1AE7-4436-83CE-B43D006A0C08}"/>
            </a:ext>
          </a:extLst>
        </xdr:cNvPr>
        <xdr:cNvCxnSpPr/>
      </xdr:nvCxnSpPr>
      <xdr:spPr>
        <a:xfrm flipV="1">
          <a:off x="13703300" y="10395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656" name="楕円 655">
          <a:extLst>
            <a:ext uri="{FF2B5EF4-FFF2-40B4-BE49-F238E27FC236}">
              <a16:creationId xmlns:a16="http://schemas.microsoft.com/office/drawing/2014/main" id="{02D6F2A0-CAD9-4553-91A7-9E5A186D19BF}"/>
            </a:ext>
          </a:extLst>
        </xdr:cNvPr>
        <xdr:cNvSpPr/>
      </xdr:nvSpPr>
      <xdr:spPr>
        <a:xfrm>
          <a:off x="1276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112395</xdr:rowOff>
    </xdr:from>
    <xdr:to>
      <xdr:col>71</xdr:col>
      <xdr:colOff>177800</xdr:colOff>
      <xdr:row>60</xdr:row>
      <xdr:rowOff>125730</xdr:rowOff>
    </xdr:to>
    <xdr:cxnSp macro="">
      <xdr:nvCxnSpPr>
        <xdr:cNvPr id="657" name="直線コネクタ 656">
          <a:extLst>
            <a:ext uri="{FF2B5EF4-FFF2-40B4-BE49-F238E27FC236}">
              <a16:creationId xmlns:a16="http://schemas.microsoft.com/office/drawing/2014/main" id="{0CCC5662-A492-4880-BCE9-43C3E59F552A}"/>
            </a:ext>
          </a:extLst>
        </xdr:cNvPr>
        <xdr:cNvCxnSpPr/>
      </xdr:nvCxnSpPr>
      <xdr:spPr>
        <a:xfrm flipV="1">
          <a:off x="12814300" y="103993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658" name="n_1aveValue【学校施設】&#10;有形固定資産減価償却率">
          <a:extLst>
            <a:ext uri="{FF2B5EF4-FFF2-40B4-BE49-F238E27FC236}">
              <a16:creationId xmlns:a16="http://schemas.microsoft.com/office/drawing/2014/main" id="{F86ECB91-4DD4-4B96-8F5E-3CAA745A2311}"/>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659" name="n_2aveValue【学校施設】&#10;有形固定資産減価償却率">
          <a:extLst>
            <a:ext uri="{FF2B5EF4-FFF2-40B4-BE49-F238E27FC236}">
              <a16:creationId xmlns:a16="http://schemas.microsoft.com/office/drawing/2014/main" id="{AA954E86-8D47-4F5A-B2A1-BD7210EF0BD3}"/>
            </a:ext>
          </a:extLst>
        </xdr:cNvPr>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660" name="n_3aveValue【学校施設】&#10;有形固定資産減価償却率">
          <a:extLst>
            <a:ext uri="{FF2B5EF4-FFF2-40B4-BE49-F238E27FC236}">
              <a16:creationId xmlns:a16="http://schemas.microsoft.com/office/drawing/2014/main" id="{34B7CB36-33C8-482C-B7AC-F29B5B825AEF}"/>
            </a:ext>
          </a:extLst>
        </xdr:cNvPr>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128287</xdr:rowOff>
    </xdr:from>
    <xdr:ext cx="405111" cy="259045"/>
    <xdr:sp macro="" textlink="">
      <xdr:nvSpPr>
        <xdr:cNvPr id="661" name="n_4aveValue【学校施設】&#10;有形固定資産減価償却率">
          <a:extLst>
            <a:ext uri="{FF2B5EF4-FFF2-40B4-BE49-F238E27FC236}">
              <a16:creationId xmlns:a16="http://schemas.microsoft.com/office/drawing/2014/main" id="{8C70E4E1-CB9A-4287-B06C-E3759EB30815}"/>
            </a:ext>
          </a:extLst>
        </xdr:cNvPr>
        <xdr:cNvSpPr txBox="1"/>
      </xdr:nvSpPr>
      <xdr:spPr>
        <a:xfrm>
          <a:off x="12611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95267</xdr:rowOff>
    </xdr:from>
    <xdr:ext cx="405111" cy="259045"/>
    <xdr:sp macro="" textlink="">
      <xdr:nvSpPr>
        <xdr:cNvPr id="662" name="n_1mainValue【学校施設】&#10;有形固定資産減価償却率">
          <a:extLst>
            <a:ext uri="{FF2B5EF4-FFF2-40B4-BE49-F238E27FC236}">
              <a16:creationId xmlns:a16="http://schemas.microsoft.com/office/drawing/2014/main" id="{80CF10B3-0CC0-4F44-B429-B85AC3FF4199}"/>
            </a:ext>
          </a:extLst>
        </xdr:cNvPr>
        <xdr:cNvSpPr txBox="1"/>
      </xdr:nvSpPr>
      <xdr:spPr>
        <a:xfrm>
          <a:off x="15266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150512</xdr:rowOff>
    </xdr:from>
    <xdr:ext cx="405111" cy="259045"/>
    <xdr:sp macro="" textlink="">
      <xdr:nvSpPr>
        <xdr:cNvPr id="663" name="n_2mainValue【学校施設】&#10;有形固定資産減価償却率">
          <a:extLst>
            <a:ext uri="{FF2B5EF4-FFF2-40B4-BE49-F238E27FC236}">
              <a16:creationId xmlns:a16="http://schemas.microsoft.com/office/drawing/2014/main" id="{9AC86E87-17FD-49B0-97B2-0C0350242B4B}"/>
            </a:ext>
          </a:extLst>
        </xdr:cNvPr>
        <xdr:cNvSpPr txBox="1"/>
      </xdr:nvSpPr>
      <xdr:spPr>
        <a:xfrm>
          <a:off x="14389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154322</xdr:rowOff>
    </xdr:from>
    <xdr:ext cx="405111" cy="259045"/>
    <xdr:sp macro="" textlink="">
      <xdr:nvSpPr>
        <xdr:cNvPr id="664" name="n_3mainValue【学校施設】&#10;有形固定資産減価償却率">
          <a:extLst>
            <a:ext uri="{FF2B5EF4-FFF2-40B4-BE49-F238E27FC236}">
              <a16:creationId xmlns:a16="http://schemas.microsoft.com/office/drawing/2014/main" id="{939EC042-9CE1-4D23-852E-19A3566CC818}"/>
            </a:ext>
          </a:extLst>
        </xdr:cNvPr>
        <xdr:cNvSpPr txBox="1"/>
      </xdr:nvSpPr>
      <xdr:spPr>
        <a:xfrm>
          <a:off x="13500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665" name="n_4mainValue【学校施設】&#10;有形固定資産減価償却率">
          <a:extLst>
            <a:ext uri="{FF2B5EF4-FFF2-40B4-BE49-F238E27FC236}">
              <a16:creationId xmlns:a16="http://schemas.microsoft.com/office/drawing/2014/main" id="{0CEF0E30-AFD0-40D7-9E87-7D6C467B288C}"/>
            </a:ext>
          </a:extLst>
        </xdr:cNvPr>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368A3B9-F0EC-4590-9745-F821F9BC92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5A840081-28A4-4AB8-838D-13BFFD2C66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8A941BD2-45BB-44C1-909E-63CC04DAB55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1135E0EE-470D-4415-98BC-215D91D672B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673CF83A-4D6C-4103-A3F3-7270EC0B8B9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DA49F10-8EE8-4D01-AC60-5F4F840807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548800F8-976A-4043-AE92-9F340BC634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86CFBC16-034C-4E84-AA82-AAC72946F5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88B30F1-3310-4615-A298-ECD5B632CE3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975E8CE-DE79-430C-9B11-B4BCDE720C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3B6B276F-60DE-4B73-87F1-E163580113A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7" name="直線コネクタ 676">
          <a:extLst>
            <a:ext uri="{FF2B5EF4-FFF2-40B4-BE49-F238E27FC236}">
              <a16:creationId xmlns:a16="http://schemas.microsoft.com/office/drawing/2014/main" id="{82AE806F-21CA-4EC1-8462-217CE13F3FD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a:extLst>
            <a:ext uri="{FF2B5EF4-FFF2-40B4-BE49-F238E27FC236}">
              <a16:creationId xmlns:a16="http://schemas.microsoft.com/office/drawing/2014/main" id="{267D7CF5-1C03-46DC-BC32-16E69FDED71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a:extLst>
            <a:ext uri="{FF2B5EF4-FFF2-40B4-BE49-F238E27FC236}">
              <a16:creationId xmlns:a16="http://schemas.microsoft.com/office/drawing/2014/main" id="{BF5CFDC0-CF89-4CCD-A457-10A6893D2B8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a:extLst>
            <a:ext uri="{FF2B5EF4-FFF2-40B4-BE49-F238E27FC236}">
              <a16:creationId xmlns:a16="http://schemas.microsoft.com/office/drawing/2014/main" id="{777213CF-1F94-4E8E-ABF5-09945490C3F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a:extLst>
            <a:ext uri="{FF2B5EF4-FFF2-40B4-BE49-F238E27FC236}">
              <a16:creationId xmlns:a16="http://schemas.microsoft.com/office/drawing/2014/main" id="{72EBFA2E-3444-4606-ACEA-C2A966701AB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a:extLst>
            <a:ext uri="{FF2B5EF4-FFF2-40B4-BE49-F238E27FC236}">
              <a16:creationId xmlns:a16="http://schemas.microsoft.com/office/drawing/2014/main" id="{E7051807-585B-424C-8D85-14B0DF35119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a:extLst>
            <a:ext uri="{FF2B5EF4-FFF2-40B4-BE49-F238E27FC236}">
              <a16:creationId xmlns:a16="http://schemas.microsoft.com/office/drawing/2014/main" id="{114F22A6-911E-48DC-A593-A7FD401DA5D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a:extLst>
            <a:ext uri="{FF2B5EF4-FFF2-40B4-BE49-F238E27FC236}">
              <a16:creationId xmlns:a16="http://schemas.microsoft.com/office/drawing/2014/main" id="{454E28E0-EFAC-4A6F-9F4F-6C19F8A752F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1B9CA4F2-71BF-482C-A1A7-9898D94C787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C91FFC95-87AA-4517-849A-49915D1A8F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339149C5-4B4A-40F4-84FB-C2EABFC2E1A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688" name="直線コネクタ 687">
          <a:extLst>
            <a:ext uri="{FF2B5EF4-FFF2-40B4-BE49-F238E27FC236}">
              <a16:creationId xmlns:a16="http://schemas.microsoft.com/office/drawing/2014/main" id="{40A4F7D0-3892-42B5-9B49-BDC7333F89D2}"/>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689" name="【学校施設】&#10;一人当たり面積最小値テキスト">
          <a:extLst>
            <a:ext uri="{FF2B5EF4-FFF2-40B4-BE49-F238E27FC236}">
              <a16:creationId xmlns:a16="http://schemas.microsoft.com/office/drawing/2014/main" id="{921F4C04-DD56-4C00-BC8F-53215CB891C3}"/>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690" name="直線コネクタ 689">
          <a:extLst>
            <a:ext uri="{FF2B5EF4-FFF2-40B4-BE49-F238E27FC236}">
              <a16:creationId xmlns:a16="http://schemas.microsoft.com/office/drawing/2014/main" id="{67DCC106-3F07-4447-8063-9F3FD89E1EED}"/>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691" name="【学校施設】&#10;一人当たり面積最大値テキスト">
          <a:extLst>
            <a:ext uri="{FF2B5EF4-FFF2-40B4-BE49-F238E27FC236}">
              <a16:creationId xmlns:a16="http://schemas.microsoft.com/office/drawing/2014/main" id="{08D31B66-6B31-4E44-9E85-4446B281596C}"/>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692" name="直線コネクタ 691">
          <a:extLst>
            <a:ext uri="{FF2B5EF4-FFF2-40B4-BE49-F238E27FC236}">
              <a16:creationId xmlns:a16="http://schemas.microsoft.com/office/drawing/2014/main" id="{6CE8E458-6099-46AC-9A07-CFFB6FEB361D}"/>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693" name="【学校施設】&#10;一人当たり面積平均値テキスト">
          <a:extLst>
            <a:ext uri="{FF2B5EF4-FFF2-40B4-BE49-F238E27FC236}">
              <a16:creationId xmlns:a16="http://schemas.microsoft.com/office/drawing/2014/main" id="{30EBD644-F9C9-4B56-ABE9-ECF571A98D04}"/>
            </a:ext>
          </a:extLst>
        </xdr:cNvPr>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694" name="フローチャート: 判断 693">
          <a:extLst>
            <a:ext uri="{FF2B5EF4-FFF2-40B4-BE49-F238E27FC236}">
              <a16:creationId xmlns:a16="http://schemas.microsoft.com/office/drawing/2014/main" id="{378DE85D-87BB-4345-8C0D-14347D9F8D6B}"/>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695" name="フローチャート: 判断 694">
          <a:extLst>
            <a:ext uri="{FF2B5EF4-FFF2-40B4-BE49-F238E27FC236}">
              <a16:creationId xmlns:a16="http://schemas.microsoft.com/office/drawing/2014/main" id="{523B7093-3C57-4390-9642-3299C490298D}"/>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696" name="フローチャート: 判断 695">
          <a:extLst>
            <a:ext uri="{FF2B5EF4-FFF2-40B4-BE49-F238E27FC236}">
              <a16:creationId xmlns:a16="http://schemas.microsoft.com/office/drawing/2014/main" id="{AC64680B-F50A-451F-844F-64B0DACC2918}"/>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697" name="フローチャート: 判断 696">
          <a:extLst>
            <a:ext uri="{FF2B5EF4-FFF2-40B4-BE49-F238E27FC236}">
              <a16:creationId xmlns:a16="http://schemas.microsoft.com/office/drawing/2014/main" id="{A7CC02E0-6E7C-4BD3-BC9C-61C6C71E3ABE}"/>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698" name="フローチャート: 判断 697">
          <a:extLst>
            <a:ext uri="{FF2B5EF4-FFF2-40B4-BE49-F238E27FC236}">
              <a16:creationId xmlns:a16="http://schemas.microsoft.com/office/drawing/2014/main" id="{9334650A-2C86-4FF8-A88E-010C6FD68B3B}"/>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601EE42-A125-41DF-9105-21CD3A7DEDD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D57E485-FA8B-4AFE-974A-5CC60F64B5F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971B7BA-F42B-41FF-B0CC-81D12BD4F8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D7CBEF8-B53A-425C-8542-7C79F1768D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C352370-CC27-43AC-B5DC-E56880AEAB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83159</xdr:rowOff>
    </xdr:from>
    <xdr:to>
      <xdr:col>116</xdr:col>
      <xdr:colOff>114300</xdr:colOff>
      <xdr:row>58</xdr:row>
      <xdr:rowOff>13309</xdr:rowOff>
    </xdr:to>
    <xdr:sp macro="" textlink="">
      <xdr:nvSpPr>
        <xdr:cNvPr id="704" name="楕円 703">
          <a:extLst>
            <a:ext uri="{FF2B5EF4-FFF2-40B4-BE49-F238E27FC236}">
              <a16:creationId xmlns:a16="http://schemas.microsoft.com/office/drawing/2014/main" id="{ED6558FD-A0EA-41AF-9040-44E1C9FE4D4B}"/>
            </a:ext>
          </a:extLst>
        </xdr:cNvPr>
        <xdr:cNvSpPr/>
      </xdr:nvSpPr>
      <xdr:spPr>
        <a:xfrm>
          <a:off x="22110700" y="98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106036</xdr:rowOff>
    </xdr:from>
    <xdr:ext cx="469744" cy="259045"/>
    <xdr:sp macro="" textlink="">
      <xdr:nvSpPr>
        <xdr:cNvPr id="705" name="【学校施設】&#10;一人当たり面積該当値テキスト">
          <a:extLst>
            <a:ext uri="{FF2B5EF4-FFF2-40B4-BE49-F238E27FC236}">
              <a16:creationId xmlns:a16="http://schemas.microsoft.com/office/drawing/2014/main" id="{3DBFC25C-BE16-4493-AF6A-B11138E2D225}"/>
            </a:ext>
          </a:extLst>
        </xdr:cNvPr>
        <xdr:cNvSpPr txBox="1"/>
      </xdr:nvSpPr>
      <xdr:spPr>
        <a:xfrm>
          <a:off x="22199600" y="970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143510</xdr:rowOff>
    </xdr:from>
    <xdr:to>
      <xdr:col>112</xdr:col>
      <xdr:colOff>38100</xdr:colOff>
      <xdr:row>57</xdr:row>
      <xdr:rowOff>73660</xdr:rowOff>
    </xdr:to>
    <xdr:sp macro="" textlink="">
      <xdr:nvSpPr>
        <xdr:cNvPr id="706" name="楕円 705">
          <a:extLst>
            <a:ext uri="{FF2B5EF4-FFF2-40B4-BE49-F238E27FC236}">
              <a16:creationId xmlns:a16="http://schemas.microsoft.com/office/drawing/2014/main" id="{186216D9-3197-43A0-BFD7-0EA86DF1233A}"/>
            </a:ext>
          </a:extLst>
        </xdr:cNvPr>
        <xdr:cNvSpPr/>
      </xdr:nvSpPr>
      <xdr:spPr>
        <a:xfrm>
          <a:off x="21272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22860</xdr:rowOff>
    </xdr:from>
    <xdr:to>
      <xdr:col>116</xdr:col>
      <xdr:colOff>63500</xdr:colOff>
      <xdr:row>57</xdr:row>
      <xdr:rowOff>133959</xdr:rowOff>
    </xdr:to>
    <xdr:cxnSp macro="">
      <xdr:nvCxnSpPr>
        <xdr:cNvPr id="707" name="直線コネクタ 706">
          <a:extLst>
            <a:ext uri="{FF2B5EF4-FFF2-40B4-BE49-F238E27FC236}">
              <a16:creationId xmlns:a16="http://schemas.microsoft.com/office/drawing/2014/main" id="{41D5DA9E-E024-45C5-A1E1-E21DA7457C86}"/>
            </a:ext>
          </a:extLst>
        </xdr:cNvPr>
        <xdr:cNvCxnSpPr/>
      </xdr:nvCxnSpPr>
      <xdr:spPr>
        <a:xfrm>
          <a:off x="21323300" y="9795510"/>
          <a:ext cx="838200" cy="1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20066</xdr:rowOff>
    </xdr:from>
    <xdr:to>
      <xdr:col>107</xdr:col>
      <xdr:colOff>101600</xdr:colOff>
      <xdr:row>57</xdr:row>
      <xdr:rowOff>121666</xdr:rowOff>
    </xdr:to>
    <xdr:sp macro="" textlink="">
      <xdr:nvSpPr>
        <xdr:cNvPr id="708" name="楕円 707">
          <a:extLst>
            <a:ext uri="{FF2B5EF4-FFF2-40B4-BE49-F238E27FC236}">
              <a16:creationId xmlns:a16="http://schemas.microsoft.com/office/drawing/2014/main" id="{DB5F8557-81BD-4A55-966C-CAC0162D1CD9}"/>
            </a:ext>
          </a:extLst>
        </xdr:cNvPr>
        <xdr:cNvSpPr/>
      </xdr:nvSpPr>
      <xdr:spPr>
        <a:xfrm>
          <a:off x="20383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22860</xdr:rowOff>
    </xdr:from>
    <xdr:to>
      <xdr:col>111</xdr:col>
      <xdr:colOff>177800</xdr:colOff>
      <xdr:row>57</xdr:row>
      <xdr:rowOff>70866</xdr:rowOff>
    </xdr:to>
    <xdr:cxnSp macro="">
      <xdr:nvCxnSpPr>
        <xdr:cNvPr id="709" name="直線コネクタ 708">
          <a:extLst>
            <a:ext uri="{FF2B5EF4-FFF2-40B4-BE49-F238E27FC236}">
              <a16:creationId xmlns:a16="http://schemas.microsoft.com/office/drawing/2014/main" id="{81BD724B-9866-4DC6-BA61-A2F987A25F5D}"/>
            </a:ext>
          </a:extLst>
        </xdr:cNvPr>
        <xdr:cNvCxnSpPr/>
      </xdr:nvCxnSpPr>
      <xdr:spPr>
        <a:xfrm flipV="1">
          <a:off x="20434300" y="979551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46584</xdr:rowOff>
    </xdr:from>
    <xdr:to>
      <xdr:col>102</xdr:col>
      <xdr:colOff>165100</xdr:colOff>
      <xdr:row>57</xdr:row>
      <xdr:rowOff>148184</xdr:rowOff>
    </xdr:to>
    <xdr:sp macro="" textlink="">
      <xdr:nvSpPr>
        <xdr:cNvPr id="710" name="楕円 709">
          <a:extLst>
            <a:ext uri="{FF2B5EF4-FFF2-40B4-BE49-F238E27FC236}">
              <a16:creationId xmlns:a16="http://schemas.microsoft.com/office/drawing/2014/main" id="{EBC7B24A-28F2-46EE-ABBF-DC5AA5E50359}"/>
            </a:ext>
          </a:extLst>
        </xdr:cNvPr>
        <xdr:cNvSpPr/>
      </xdr:nvSpPr>
      <xdr:spPr>
        <a:xfrm>
          <a:off x="19494500" y="98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70866</xdr:rowOff>
    </xdr:from>
    <xdr:to>
      <xdr:col>107</xdr:col>
      <xdr:colOff>50800</xdr:colOff>
      <xdr:row>57</xdr:row>
      <xdr:rowOff>97384</xdr:rowOff>
    </xdr:to>
    <xdr:cxnSp macro="">
      <xdr:nvCxnSpPr>
        <xdr:cNvPr id="711" name="直線コネクタ 710">
          <a:extLst>
            <a:ext uri="{FF2B5EF4-FFF2-40B4-BE49-F238E27FC236}">
              <a16:creationId xmlns:a16="http://schemas.microsoft.com/office/drawing/2014/main" id="{025006DF-B433-4E99-88E3-29529D1AB7CD}"/>
            </a:ext>
          </a:extLst>
        </xdr:cNvPr>
        <xdr:cNvCxnSpPr/>
      </xdr:nvCxnSpPr>
      <xdr:spPr>
        <a:xfrm flipV="1">
          <a:off x="19545300" y="984351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74016</xdr:rowOff>
    </xdr:from>
    <xdr:to>
      <xdr:col>98</xdr:col>
      <xdr:colOff>38100</xdr:colOff>
      <xdr:row>57</xdr:row>
      <xdr:rowOff>4166</xdr:rowOff>
    </xdr:to>
    <xdr:sp macro="" textlink="">
      <xdr:nvSpPr>
        <xdr:cNvPr id="712" name="楕円 711">
          <a:extLst>
            <a:ext uri="{FF2B5EF4-FFF2-40B4-BE49-F238E27FC236}">
              <a16:creationId xmlns:a16="http://schemas.microsoft.com/office/drawing/2014/main" id="{169A446C-9485-4409-8BB1-F67286D526D9}"/>
            </a:ext>
          </a:extLst>
        </xdr:cNvPr>
        <xdr:cNvSpPr/>
      </xdr:nvSpPr>
      <xdr:spPr>
        <a:xfrm>
          <a:off x="18605500" y="96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124816</xdr:rowOff>
    </xdr:from>
    <xdr:to>
      <xdr:col>102</xdr:col>
      <xdr:colOff>114300</xdr:colOff>
      <xdr:row>57</xdr:row>
      <xdr:rowOff>97384</xdr:rowOff>
    </xdr:to>
    <xdr:cxnSp macro="">
      <xdr:nvCxnSpPr>
        <xdr:cNvPr id="713" name="直線コネクタ 712">
          <a:extLst>
            <a:ext uri="{FF2B5EF4-FFF2-40B4-BE49-F238E27FC236}">
              <a16:creationId xmlns:a16="http://schemas.microsoft.com/office/drawing/2014/main" id="{EBA19C14-646A-496D-A319-FE464B20BBD1}"/>
            </a:ext>
          </a:extLst>
        </xdr:cNvPr>
        <xdr:cNvCxnSpPr/>
      </xdr:nvCxnSpPr>
      <xdr:spPr>
        <a:xfrm>
          <a:off x="18656300" y="972601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714" name="n_1aveValue【学校施設】&#10;一人当たり面積">
          <a:extLst>
            <a:ext uri="{FF2B5EF4-FFF2-40B4-BE49-F238E27FC236}">
              <a16:creationId xmlns:a16="http://schemas.microsoft.com/office/drawing/2014/main" id="{4CCAE918-2708-48CA-9064-AF075161D6A4}"/>
            </a:ext>
          </a:extLst>
        </xdr:cNvPr>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715" name="n_2aveValue【学校施設】&#10;一人当たり面積">
          <a:extLst>
            <a:ext uri="{FF2B5EF4-FFF2-40B4-BE49-F238E27FC236}">
              <a16:creationId xmlns:a16="http://schemas.microsoft.com/office/drawing/2014/main" id="{2BEB97DE-5032-44B1-BF7A-31B68A128250}"/>
            </a:ext>
          </a:extLst>
        </xdr:cNvPr>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125137</xdr:rowOff>
    </xdr:from>
    <xdr:ext cx="469744" cy="259045"/>
    <xdr:sp macro="" textlink="">
      <xdr:nvSpPr>
        <xdr:cNvPr id="716" name="n_3aveValue【学校施設】&#10;一人当たり面積">
          <a:extLst>
            <a:ext uri="{FF2B5EF4-FFF2-40B4-BE49-F238E27FC236}">
              <a16:creationId xmlns:a16="http://schemas.microsoft.com/office/drawing/2014/main" id="{233B173C-C95C-426E-9B94-6D2D34EBF5F0}"/>
            </a:ext>
          </a:extLst>
        </xdr:cNvPr>
        <xdr:cNvSpPr txBox="1"/>
      </xdr:nvSpPr>
      <xdr:spPr>
        <a:xfrm>
          <a:off x="19310427"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119194</xdr:rowOff>
    </xdr:from>
    <xdr:ext cx="469744" cy="259045"/>
    <xdr:sp macro="" textlink="">
      <xdr:nvSpPr>
        <xdr:cNvPr id="717" name="n_4aveValue【学校施設】&#10;一人当たり面積">
          <a:extLst>
            <a:ext uri="{FF2B5EF4-FFF2-40B4-BE49-F238E27FC236}">
              <a16:creationId xmlns:a16="http://schemas.microsoft.com/office/drawing/2014/main" id="{BB108C3F-65FA-4A8D-9305-C19B88AD2854}"/>
            </a:ext>
          </a:extLst>
        </xdr:cNvPr>
        <xdr:cNvSpPr txBox="1"/>
      </xdr:nvSpPr>
      <xdr:spPr>
        <a:xfrm>
          <a:off x="18421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90187</xdr:rowOff>
    </xdr:from>
    <xdr:ext cx="469744" cy="259045"/>
    <xdr:sp macro="" textlink="">
      <xdr:nvSpPr>
        <xdr:cNvPr id="718" name="n_1mainValue【学校施設】&#10;一人当たり面積">
          <a:extLst>
            <a:ext uri="{FF2B5EF4-FFF2-40B4-BE49-F238E27FC236}">
              <a16:creationId xmlns:a16="http://schemas.microsoft.com/office/drawing/2014/main" id="{46275E00-99AA-4785-89D4-4C0DE8B594F9}"/>
            </a:ext>
          </a:extLst>
        </xdr:cNvPr>
        <xdr:cNvSpPr txBox="1"/>
      </xdr:nvSpPr>
      <xdr:spPr>
        <a:xfrm>
          <a:off x="21075727" y="95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138193</xdr:rowOff>
    </xdr:from>
    <xdr:ext cx="469744" cy="259045"/>
    <xdr:sp macro="" textlink="">
      <xdr:nvSpPr>
        <xdr:cNvPr id="719" name="n_2mainValue【学校施設】&#10;一人当たり面積">
          <a:extLst>
            <a:ext uri="{FF2B5EF4-FFF2-40B4-BE49-F238E27FC236}">
              <a16:creationId xmlns:a16="http://schemas.microsoft.com/office/drawing/2014/main" id="{42314B66-DCFE-4990-8B45-7413796CE83C}"/>
            </a:ext>
          </a:extLst>
        </xdr:cNvPr>
        <xdr:cNvSpPr txBox="1"/>
      </xdr:nvSpPr>
      <xdr:spPr>
        <a:xfrm>
          <a:off x="20199427" y="95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164711</xdr:rowOff>
    </xdr:from>
    <xdr:ext cx="469744" cy="259045"/>
    <xdr:sp macro="" textlink="">
      <xdr:nvSpPr>
        <xdr:cNvPr id="720" name="n_3mainValue【学校施設】&#10;一人当たり面積">
          <a:extLst>
            <a:ext uri="{FF2B5EF4-FFF2-40B4-BE49-F238E27FC236}">
              <a16:creationId xmlns:a16="http://schemas.microsoft.com/office/drawing/2014/main" id="{50310C4E-47DA-4850-B05B-FAC30453AB7F}"/>
            </a:ext>
          </a:extLst>
        </xdr:cNvPr>
        <xdr:cNvSpPr txBox="1"/>
      </xdr:nvSpPr>
      <xdr:spPr>
        <a:xfrm>
          <a:off x="19310427" y="959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20693</xdr:rowOff>
    </xdr:from>
    <xdr:ext cx="469744" cy="259045"/>
    <xdr:sp macro="" textlink="">
      <xdr:nvSpPr>
        <xdr:cNvPr id="721" name="n_4mainValue【学校施設】&#10;一人当たり面積">
          <a:extLst>
            <a:ext uri="{FF2B5EF4-FFF2-40B4-BE49-F238E27FC236}">
              <a16:creationId xmlns:a16="http://schemas.microsoft.com/office/drawing/2014/main" id="{1F139A07-C7F8-432D-9F4E-01DDBC0A1F6E}"/>
            </a:ext>
          </a:extLst>
        </xdr:cNvPr>
        <xdr:cNvSpPr txBox="1"/>
      </xdr:nvSpPr>
      <xdr:spPr>
        <a:xfrm>
          <a:off x="18421427" y="9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57BEEF30-E56C-49B7-8CF8-C1523BAA8DE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A654587F-804D-4F3B-9C52-63564EE7E2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DD26BB7-63DD-4F05-934D-DDC528BDD3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50451B2F-501F-4B79-9404-923B9CEFCE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F407593E-6AE5-4581-BBDF-5129D6D57B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CC7DC047-2042-4AA4-8E53-7A0BBD779B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73A8DCA3-EB24-419E-9FDE-6AE95BD8818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C1E13306-19F0-4262-87D6-8ED499174DA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A4D95982-D65E-4C2C-BA4D-5BFC8E8DFA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F6225479-10B5-4B4B-B7F6-FEE1BCAE38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BCE85F19-B0F5-4D37-98E2-737ECA67F1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5B26B97A-D1BB-480A-81C2-2328AF4ED7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D90507D4-02AD-4FCF-8C4F-F2E75121BEE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38C428E7-E388-449E-9B6A-8ABFC3A7267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4C14EACB-08A0-46F0-A0CD-CFE2873220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DD7DA5F6-B5F5-4B4B-A426-F2448BD72B2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1E60DF35-FE37-4116-A308-C2B846C288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5A0FC4BE-4510-4F87-82F4-CCA6F14176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F6A971E1-348C-46D6-B717-C8E4975A7B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E735C3C2-A2E8-4D7B-ACD7-369478F64C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A798B32A-2E70-4295-81CE-A7265F52995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A4DDE562-7A23-49B2-AC71-BA7002729B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1E9E72A1-4E61-4766-9FF6-86444C22B7F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A89CD7B4-C119-4569-9B7C-25E83DDC61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7E4E6687-A293-457A-B73D-383FCB0D44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D720CE02-C85F-49D7-A544-11A5E262619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EAA633E1-54AE-4D74-9E3A-7C2F92CD8F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A561D0F1-A83F-4804-9711-33F307DB6E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FE132A4-59B5-4451-9724-EBFEB1E8569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43B936B2-B85A-4EC2-AD17-B301B28BD24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5E70DA48-928E-480A-A7FF-663C037E187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C1136419-6679-4AE6-AA13-06540773A7F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DCA03F3C-DE35-4E22-AAFC-89A167AF0F2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FDAC2C7A-3C5D-42BB-AD4E-DC324DB3AF2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DB46867-78C5-43CB-B889-943E14F46A5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FFD0F982-8C4D-4289-A35C-087862F31D1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5CE9591A-FC78-4492-B17A-257ACBDA58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3008A8BB-ABE5-4F87-8E7E-2A8D36FE84F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BAEE7B87-20B4-4D35-8A9E-C4C451CF287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2CFE681-AD10-44FF-A4A6-9D91E8ADD7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5911CFE0-0DBC-48C3-AD86-87F2BED372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7E6321A3-FBFA-4BE8-98BE-331D7979EE2A}"/>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DA4F87A3-9C06-4DD2-ABEA-D74078B9C1A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3A489CE9-B9DF-4B83-8FF3-6EBF2B04480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66" name="【公民館】&#10;有形固定資産減価償却率最大値テキスト">
          <a:extLst>
            <a:ext uri="{FF2B5EF4-FFF2-40B4-BE49-F238E27FC236}">
              <a16:creationId xmlns:a16="http://schemas.microsoft.com/office/drawing/2014/main" id="{438D4954-EAB4-4718-B97E-650B2C336672}"/>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67" name="直線コネクタ 766">
          <a:extLst>
            <a:ext uri="{FF2B5EF4-FFF2-40B4-BE49-F238E27FC236}">
              <a16:creationId xmlns:a16="http://schemas.microsoft.com/office/drawing/2014/main" id="{E82D327C-3261-4EFA-BA0B-DF176CBB7657}"/>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768" name="【公民館】&#10;有形固定資産減価償却率平均値テキスト">
          <a:extLst>
            <a:ext uri="{FF2B5EF4-FFF2-40B4-BE49-F238E27FC236}">
              <a16:creationId xmlns:a16="http://schemas.microsoft.com/office/drawing/2014/main" id="{1375A43E-5E0C-4864-8EEE-698E5599663D}"/>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69" name="フローチャート: 判断 768">
          <a:extLst>
            <a:ext uri="{FF2B5EF4-FFF2-40B4-BE49-F238E27FC236}">
              <a16:creationId xmlns:a16="http://schemas.microsoft.com/office/drawing/2014/main" id="{27A96766-8817-4F3B-B89F-3CA8974462AA}"/>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0" name="フローチャート: 判断 769">
          <a:extLst>
            <a:ext uri="{FF2B5EF4-FFF2-40B4-BE49-F238E27FC236}">
              <a16:creationId xmlns:a16="http://schemas.microsoft.com/office/drawing/2014/main" id="{862BF203-F7D9-4005-A1AF-D8FC32FFCF7F}"/>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1" name="フローチャート: 判断 770">
          <a:extLst>
            <a:ext uri="{FF2B5EF4-FFF2-40B4-BE49-F238E27FC236}">
              <a16:creationId xmlns:a16="http://schemas.microsoft.com/office/drawing/2014/main" id="{EFECDEDA-A95B-4409-96E3-DDEFD929EF20}"/>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772" name="フローチャート: 判断 771">
          <a:extLst>
            <a:ext uri="{FF2B5EF4-FFF2-40B4-BE49-F238E27FC236}">
              <a16:creationId xmlns:a16="http://schemas.microsoft.com/office/drawing/2014/main" id="{78C0F85F-692A-4E3C-B0CE-65411B3651EC}"/>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20501</xdr:rowOff>
    </xdr:from>
    <xdr:to>
      <xdr:col>67</xdr:col>
      <xdr:colOff>101600</xdr:colOff>
      <xdr:row>106</xdr:row>
      <xdr:rowOff>122101</xdr:rowOff>
    </xdr:to>
    <xdr:sp macro="" textlink="">
      <xdr:nvSpPr>
        <xdr:cNvPr id="773" name="フローチャート: 判断 772">
          <a:extLst>
            <a:ext uri="{FF2B5EF4-FFF2-40B4-BE49-F238E27FC236}">
              <a16:creationId xmlns:a16="http://schemas.microsoft.com/office/drawing/2014/main" id="{A0B1F586-177A-4C01-977C-557290ED6215}"/>
            </a:ext>
          </a:extLst>
        </xdr:cNvPr>
        <xdr:cNvSpPr/>
      </xdr:nvSpPr>
      <xdr:spPr>
        <a:xfrm>
          <a:off x="12763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F9599D7-734B-4D02-A3A8-957F24C5D9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D455A12-8761-4DF6-9ED8-9B04F289C49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9CCF70F-757C-4853-A704-4FDA13E5317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67F2C56-BA17-4212-A1C7-2D74059040D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1FB6F78-EE2D-4594-8DC5-0C24D2519A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779" name="楕円 778">
          <a:extLst>
            <a:ext uri="{FF2B5EF4-FFF2-40B4-BE49-F238E27FC236}">
              <a16:creationId xmlns:a16="http://schemas.microsoft.com/office/drawing/2014/main" id="{8E4070D8-8FD4-433B-9689-B6D97CD25DE1}"/>
            </a:ext>
          </a:extLst>
        </xdr:cNvPr>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780" name="【公民館】&#10;有形固定資産減価償却率該当値テキスト">
          <a:extLst>
            <a:ext uri="{FF2B5EF4-FFF2-40B4-BE49-F238E27FC236}">
              <a16:creationId xmlns:a16="http://schemas.microsoft.com/office/drawing/2014/main" id="{2B3DDCEB-C575-4039-A98B-3FE387C07A76}"/>
            </a:ext>
          </a:extLst>
        </xdr:cNvPr>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156029</xdr:rowOff>
    </xdr:from>
    <xdr:to>
      <xdr:col>81</xdr:col>
      <xdr:colOff>101600</xdr:colOff>
      <xdr:row>106</xdr:row>
      <xdr:rowOff>86179</xdr:rowOff>
    </xdr:to>
    <xdr:sp macro="" textlink="">
      <xdr:nvSpPr>
        <xdr:cNvPr id="781" name="楕円 780">
          <a:extLst>
            <a:ext uri="{FF2B5EF4-FFF2-40B4-BE49-F238E27FC236}">
              <a16:creationId xmlns:a16="http://schemas.microsoft.com/office/drawing/2014/main" id="{4902B4A3-356C-46A8-9450-FC54B702B699}"/>
            </a:ext>
          </a:extLst>
        </xdr:cNvPr>
        <xdr:cNvSpPr/>
      </xdr:nvSpPr>
      <xdr:spPr>
        <a:xfrm>
          <a:off x="1543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53339</xdr:rowOff>
    </xdr:to>
    <xdr:cxnSp macro="">
      <xdr:nvCxnSpPr>
        <xdr:cNvPr id="782" name="直線コネクタ 781">
          <a:extLst>
            <a:ext uri="{FF2B5EF4-FFF2-40B4-BE49-F238E27FC236}">
              <a16:creationId xmlns:a16="http://schemas.microsoft.com/office/drawing/2014/main" id="{EFF25278-7A14-4302-AEFE-E2FE05FFE523}"/>
            </a:ext>
          </a:extLst>
        </xdr:cNvPr>
        <xdr:cNvCxnSpPr/>
      </xdr:nvCxnSpPr>
      <xdr:spPr>
        <a:xfrm>
          <a:off x="15481300" y="18209079"/>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783" name="楕円 782">
          <a:extLst>
            <a:ext uri="{FF2B5EF4-FFF2-40B4-BE49-F238E27FC236}">
              <a16:creationId xmlns:a16="http://schemas.microsoft.com/office/drawing/2014/main" id="{2DBA08F8-667A-49AB-94D5-FC767C59606E}"/>
            </a:ext>
          </a:extLst>
        </xdr:cNvPr>
        <xdr:cNvSpPr/>
      </xdr:nvSpPr>
      <xdr:spPr>
        <a:xfrm>
          <a:off x="14541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82731</xdr:rowOff>
    </xdr:from>
    <xdr:to>
      <xdr:col>81</xdr:col>
      <xdr:colOff>50800</xdr:colOff>
      <xdr:row>106</xdr:row>
      <xdr:rowOff>35379</xdr:rowOff>
    </xdr:to>
    <xdr:cxnSp macro="">
      <xdr:nvCxnSpPr>
        <xdr:cNvPr id="784" name="直線コネクタ 783">
          <a:extLst>
            <a:ext uri="{FF2B5EF4-FFF2-40B4-BE49-F238E27FC236}">
              <a16:creationId xmlns:a16="http://schemas.microsoft.com/office/drawing/2014/main" id="{C7D9CA3C-4E29-468E-AE34-3705FFFC2351}"/>
            </a:ext>
          </a:extLst>
        </xdr:cNvPr>
        <xdr:cNvCxnSpPr/>
      </xdr:nvCxnSpPr>
      <xdr:spPr>
        <a:xfrm>
          <a:off x="14592300" y="18084981"/>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785" name="楕円 784">
          <a:extLst>
            <a:ext uri="{FF2B5EF4-FFF2-40B4-BE49-F238E27FC236}">
              <a16:creationId xmlns:a16="http://schemas.microsoft.com/office/drawing/2014/main" id="{3E832455-DE27-4510-9177-F09201B676F8}"/>
            </a:ext>
          </a:extLst>
        </xdr:cNvPr>
        <xdr:cNvSpPr/>
      </xdr:nvSpPr>
      <xdr:spPr>
        <a:xfrm>
          <a:off x="1365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105</xdr:row>
      <xdr:rowOff>84364</xdr:rowOff>
    </xdr:to>
    <xdr:cxnSp macro="">
      <xdr:nvCxnSpPr>
        <xdr:cNvPr id="786" name="直線コネクタ 785">
          <a:extLst>
            <a:ext uri="{FF2B5EF4-FFF2-40B4-BE49-F238E27FC236}">
              <a16:creationId xmlns:a16="http://schemas.microsoft.com/office/drawing/2014/main" id="{2C3DEAE8-1A0D-45FF-9299-76BC2C9DDA36}"/>
            </a:ext>
          </a:extLst>
        </xdr:cNvPr>
        <xdr:cNvCxnSpPr/>
      </xdr:nvCxnSpPr>
      <xdr:spPr>
        <a:xfrm flipV="1">
          <a:off x="13703300" y="180849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107043</xdr:rowOff>
    </xdr:from>
    <xdr:to>
      <xdr:col>67</xdr:col>
      <xdr:colOff>101600</xdr:colOff>
      <xdr:row>106</xdr:row>
      <xdr:rowOff>37193</xdr:rowOff>
    </xdr:to>
    <xdr:sp macro="" textlink="">
      <xdr:nvSpPr>
        <xdr:cNvPr id="787" name="楕円 786">
          <a:extLst>
            <a:ext uri="{FF2B5EF4-FFF2-40B4-BE49-F238E27FC236}">
              <a16:creationId xmlns:a16="http://schemas.microsoft.com/office/drawing/2014/main" id="{DF31A475-3116-489C-8319-FDC61735C5D1}"/>
            </a:ext>
          </a:extLst>
        </xdr:cNvPr>
        <xdr:cNvSpPr/>
      </xdr:nvSpPr>
      <xdr:spPr>
        <a:xfrm>
          <a:off x="12763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84364</xdr:rowOff>
    </xdr:from>
    <xdr:to>
      <xdr:col>71</xdr:col>
      <xdr:colOff>177800</xdr:colOff>
      <xdr:row>105</xdr:row>
      <xdr:rowOff>157843</xdr:rowOff>
    </xdr:to>
    <xdr:cxnSp macro="">
      <xdr:nvCxnSpPr>
        <xdr:cNvPr id="788" name="直線コネクタ 787">
          <a:extLst>
            <a:ext uri="{FF2B5EF4-FFF2-40B4-BE49-F238E27FC236}">
              <a16:creationId xmlns:a16="http://schemas.microsoft.com/office/drawing/2014/main" id="{01995899-36E3-4761-8CD6-BDDEBF587F37}"/>
            </a:ext>
          </a:extLst>
        </xdr:cNvPr>
        <xdr:cNvCxnSpPr/>
      </xdr:nvCxnSpPr>
      <xdr:spPr>
        <a:xfrm flipV="1">
          <a:off x="12814300" y="1808661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89" name="n_1aveValue【公民館】&#10;有形固定資産減価償却率">
          <a:extLst>
            <a:ext uri="{FF2B5EF4-FFF2-40B4-BE49-F238E27FC236}">
              <a16:creationId xmlns:a16="http://schemas.microsoft.com/office/drawing/2014/main" id="{A1C59BC4-3A90-4231-A9DE-FD24A2AAD00F}"/>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790" name="n_2aveValue【公民館】&#10;有形固定資産減価償却率">
          <a:extLst>
            <a:ext uri="{FF2B5EF4-FFF2-40B4-BE49-F238E27FC236}">
              <a16:creationId xmlns:a16="http://schemas.microsoft.com/office/drawing/2014/main" id="{BF29E851-D2AB-42CA-8B43-A16928EDF389}"/>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791" name="n_3aveValue【公民館】&#10;有形固定資産減価償却率">
          <a:extLst>
            <a:ext uri="{FF2B5EF4-FFF2-40B4-BE49-F238E27FC236}">
              <a16:creationId xmlns:a16="http://schemas.microsoft.com/office/drawing/2014/main" id="{9F98A2B2-9779-404E-AC3E-061A88A8E20C}"/>
            </a:ext>
          </a:extLst>
        </xdr:cNvPr>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792" name="n_4aveValue【公民館】&#10;有形固定資産減価償却率">
          <a:extLst>
            <a:ext uri="{FF2B5EF4-FFF2-40B4-BE49-F238E27FC236}">
              <a16:creationId xmlns:a16="http://schemas.microsoft.com/office/drawing/2014/main" id="{A37E3D9D-F4BE-43CB-A4BA-13C76162074A}"/>
            </a:ext>
          </a:extLst>
        </xdr:cNvPr>
        <xdr:cNvSpPr txBox="1"/>
      </xdr:nvSpPr>
      <xdr:spPr>
        <a:xfrm>
          <a:off x="12611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77306</xdr:rowOff>
    </xdr:from>
    <xdr:ext cx="405111" cy="259045"/>
    <xdr:sp macro="" textlink="">
      <xdr:nvSpPr>
        <xdr:cNvPr id="793" name="n_1mainValue【公民館】&#10;有形固定資産減価償却率">
          <a:extLst>
            <a:ext uri="{FF2B5EF4-FFF2-40B4-BE49-F238E27FC236}">
              <a16:creationId xmlns:a16="http://schemas.microsoft.com/office/drawing/2014/main" id="{FD5FAAE2-DF72-4DD7-A34E-3388A3D58774}"/>
            </a:ext>
          </a:extLst>
        </xdr:cNvPr>
        <xdr:cNvSpPr txBox="1"/>
      </xdr:nvSpPr>
      <xdr:spPr>
        <a:xfrm>
          <a:off x="15266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124658</xdr:rowOff>
    </xdr:from>
    <xdr:ext cx="405111" cy="259045"/>
    <xdr:sp macro="" textlink="">
      <xdr:nvSpPr>
        <xdr:cNvPr id="794" name="n_2mainValue【公民館】&#10;有形固定資産減価償却率">
          <a:extLst>
            <a:ext uri="{FF2B5EF4-FFF2-40B4-BE49-F238E27FC236}">
              <a16:creationId xmlns:a16="http://schemas.microsoft.com/office/drawing/2014/main" id="{3CF79FE8-4ADD-4FEF-831D-AD2454387EBE}"/>
            </a:ext>
          </a:extLst>
        </xdr:cNvPr>
        <xdr:cNvSpPr txBox="1"/>
      </xdr:nvSpPr>
      <xdr:spPr>
        <a:xfrm>
          <a:off x="14389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151691</xdr:rowOff>
    </xdr:from>
    <xdr:ext cx="405111" cy="259045"/>
    <xdr:sp macro="" textlink="">
      <xdr:nvSpPr>
        <xdr:cNvPr id="795" name="n_3mainValue【公民館】&#10;有形固定資産減価償却率">
          <a:extLst>
            <a:ext uri="{FF2B5EF4-FFF2-40B4-BE49-F238E27FC236}">
              <a16:creationId xmlns:a16="http://schemas.microsoft.com/office/drawing/2014/main" id="{D079EEA4-6566-40F4-8A02-BC064B0EC8FE}"/>
            </a:ext>
          </a:extLst>
        </xdr:cNvPr>
        <xdr:cNvSpPr txBox="1"/>
      </xdr:nvSpPr>
      <xdr:spPr>
        <a:xfrm>
          <a:off x="13500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53720</xdr:rowOff>
    </xdr:from>
    <xdr:ext cx="405111" cy="259045"/>
    <xdr:sp macro="" textlink="">
      <xdr:nvSpPr>
        <xdr:cNvPr id="796" name="n_4mainValue【公民館】&#10;有形固定資産減価償却率">
          <a:extLst>
            <a:ext uri="{FF2B5EF4-FFF2-40B4-BE49-F238E27FC236}">
              <a16:creationId xmlns:a16="http://schemas.microsoft.com/office/drawing/2014/main" id="{4333DAB2-B3F2-4635-8A10-BB93C347B68B}"/>
            </a:ext>
          </a:extLst>
        </xdr:cNvPr>
        <xdr:cNvSpPr txBox="1"/>
      </xdr:nvSpPr>
      <xdr:spPr>
        <a:xfrm>
          <a:off x="12611744" y="1788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75B25A09-0020-497A-B7BA-1816F5B6FA1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5CA0F3FB-AF74-4362-83D9-35E30866FD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D2761F15-6E21-4CC4-A3A2-4EDFEF3869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C4327BC2-B5EE-4AA8-BA7E-32C6F31DE58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7741B73C-6B12-4CD2-A23F-637AE505F5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5C32A18-E82A-4B91-A78B-7B1E1AB29B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DF780F5A-729B-4950-94B7-247C6B4229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52F9EB26-B7C1-49EA-A19E-06CCF44B037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D45E47A6-5A2F-4F77-88AF-40A6F5FCEB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BB90238E-711E-4F8D-9BE1-119F4ED007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A43DCA64-B0A0-4F88-BAE9-89349CA826E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43AD3338-4EC4-4200-A41C-C0F14C7811E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8408FD4B-C323-4D8A-919A-2C61C4FC2ED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6365452F-4ADA-411E-A533-935BA6A5EBD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EFA545A5-20EA-42B8-B2B1-67CF915DA77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B7A53018-1D1E-499A-86A4-9A49B63C738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7DB04A97-E070-4E9F-A7EE-93C7C9FD79D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70C6EB78-5CE6-4F06-BEAE-30E9189A547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1EA50507-E1C3-419A-A01C-AC7FE6F7992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EC4C65AD-2043-4672-9C3D-6743D0F2D4C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3A3E8713-75AA-46FB-A079-2587C8E1F6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96253622-ED45-4774-80CE-FD623B1A64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A7610393-EB63-466B-97B8-88B65A76EB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BC8E480A-A0FE-46BF-91C7-25BB3E827BB3}"/>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1E1A5F05-A045-4EDE-9D8C-8F005E1AD53D}"/>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1A02B811-6FC8-4742-AA2D-B255F572D3E5}"/>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0C09D3DB-3473-46C6-8390-56D673BCC076}"/>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870127DC-42DD-4988-9761-7B5C04AE26A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91457</xdr:rowOff>
    </xdr:from>
    <xdr:ext cx="469744" cy="259045"/>
    <xdr:sp macro="" textlink="">
      <xdr:nvSpPr>
        <xdr:cNvPr id="825" name="【公民館】&#10;一人当たり面積平均値テキスト">
          <a:extLst>
            <a:ext uri="{FF2B5EF4-FFF2-40B4-BE49-F238E27FC236}">
              <a16:creationId xmlns:a16="http://schemas.microsoft.com/office/drawing/2014/main" id="{BC45A442-C95D-4770-A5A6-AA236C1DCCEA}"/>
            </a:ext>
          </a:extLst>
        </xdr:cNvPr>
        <xdr:cNvSpPr txBox="1"/>
      </xdr:nvSpPr>
      <xdr:spPr>
        <a:xfrm>
          <a:off x="22199600"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26" name="フローチャート: 判断 825">
          <a:extLst>
            <a:ext uri="{FF2B5EF4-FFF2-40B4-BE49-F238E27FC236}">
              <a16:creationId xmlns:a16="http://schemas.microsoft.com/office/drawing/2014/main" id="{3E37BD7F-B90C-4EC4-BC84-840FE21DD567}"/>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7" name="フローチャート: 判断 826">
          <a:extLst>
            <a:ext uri="{FF2B5EF4-FFF2-40B4-BE49-F238E27FC236}">
              <a16:creationId xmlns:a16="http://schemas.microsoft.com/office/drawing/2014/main" id="{BAB91BFE-979F-4942-872F-53902825FAF2}"/>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28" name="フローチャート: 判断 827">
          <a:extLst>
            <a:ext uri="{FF2B5EF4-FFF2-40B4-BE49-F238E27FC236}">
              <a16:creationId xmlns:a16="http://schemas.microsoft.com/office/drawing/2014/main" id="{C7D60430-5FE4-4170-BD0B-9C40AA6C7324}"/>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12700</xdr:rowOff>
    </xdr:from>
    <xdr:to>
      <xdr:col>102</xdr:col>
      <xdr:colOff>165100</xdr:colOff>
      <xdr:row>107</xdr:row>
      <xdr:rowOff>114300</xdr:rowOff>
    </xdr:to>
    <xdr:sp macro="" textlink="">
      <xdr:nvSpPr>
        <xdr:cNvPr id="829" name="フローチャート: 判断 828">
          <a:extLst>
            <a:ext uri="{FF2B5EF4-FFF2-40B4-BE49-F238E27FC236}">
              <a16:creationId xmlns:a16="http://schemas.microsoft.com/office/drawing/2014/main" id="{6B139A79-6CD7-452B-9ECE-59305530BD89}"/>
            </a:ext>
          </a:extLst>
        </xdr:cNvPr>
        <xdr:cNvSpPr/>
      </xdr:nvSpPr>
      <xdr:spPr>
        <a:xfrm>
          <a:off x="19494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7620</xdr:rowOff>
    </xdr:from>
    <xdr:to>
      <xdr:col>98</xdr:col>
      <xdr:colOff>38100</xdr:colOff>
      <xdr:row>107</xdr:row>
      <xdr:rowOff>109220</xdr:rowOff>
    </xdr:to>
    <xdr:sp macro="" textlink="">
      <xdr:nvSpPr>
        <xdr:cNvPr id="830" name="フローチャート: 判断 829">
          <a:extLst>
            <a:ext uri="{FF2B5EF4-FFF2-40B4-BE49-F238E27FC236}">
              <a16:creationId xmlns:a16="http://schemas.microsoft.com/office/drawing/2014/main" id="{FCFE86A0-E4D7-44CB-9B28-6B101DD92449}"/>
            </a:ext>
          </a:extLst>
        </xdr:cNvPr>
        <xdr:cNvSpPr/>
      </xdr:nvSpPr>
      <xdr:spPr>
        <a:xfrm>
          <a:off x="186055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C3AC178-86B5-46F2-B31A-A040444141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A9547CF-8A7D-4751-AFC5-9DE5170D855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11CA059-9FE2-4666-A082-C4CA2DCCED5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AA592D2-E246-4273-98DC-75AA8014F99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3478BA5-562A-4C38-90C2-ABC32D54D0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80011</xdr:rowOff>
    </xdr:from>
    <xdr:to>
      <xdr:col>116</xdr:col>
      <xdr:colOff>114300</xdr:colOff>
      <xdr:row>107</xdr:row>
      <xdr:rowOff>10161</xdr:rowOff>
    </xdr:to>
    <xdr:sp macro="" textlink="">
      <xdr:nvSpPr>
        <xdr:cNvPr id="836" name="楕円 835">
          <a:extLst>
            <a:ext uri="{FF2B5EF4-FFF2-40B4-BE49-F238E27FC236}">
              <a16:creationId xmlns:a16="http://schemas.microsoft.com/office/drawing/2014/main" id="{B173877B-C672-4F91-AEB8-B1DC9FCDBDB3}"/>
            </a:ext>
          </a:extLst>
        </xdr:cNvPr>
        <xdr:cNvSpPr/>
      </xdr:nvSpPr>
      <xdr:spPr>
        <a:xfrm>
          <a:off x="22110700" y="182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102888</xdr:rowOff>
    </xdr:from>
    <xdr:ext cx="469744" cy="259045"/>
    <xdr:sp macro="" textlink="">
      <xdr:nvSpPr>
        <xdr:cNvPr id="837" name="【公民館】&#10;一人当たり面積該当値テキスト">
          <a:extLst>
            <a:ext uri="{FF2B5EF4-FFF2-40B4-BE49-F238E27FC236}">
              <a16:creationId xmlns:a16="http://schemas.microsoft.com/office/drawing/2014/main" id="{35E4C8AF-73B0-4D5D-AB7C-7CC47A486E44}"/>
            </a:ext>
          </a:extLst>
        </xdr:cNvPr>
        <xdr:cNvSpPr txBox="1"/>
      </xdr:nvSpPr>
      <xdr:spPr>
        <a:xfrm>
          <a:off x="22199600"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87630</xdr:rowOff>
    </xdr:from>
    <xdr:to>
      <xdr:col>112</xdr:col>
      <xdr:colOff>38100</xdr:colOff>
      <xdr:row>107</xdr:row>
      <xdr:rowOff>17780</xdr:rowOff>
    </xdr:to>
    <xdr:sp macro="" textlink="">
      <xdr:nvSpPr>
        <xdr:cNvPr id="838" name="楕円 837">
          <a:extLst>
            <a:ext uri="{FF2B5EF4-FFF2-40B4-BE49-F238E27FC236}">
              <a16:creationId xmlns:a16="http://schemas.microsoft.com/office/drawing/2014/main" id="{035B5BF2-075A-451C-ABD6-8FB4913A4251}"/>
            </a:ext>
          </a:extLst>
        </xdr:cNvPr>
        <xdr:cNvSpPr/>
      </xdr:nvSpPr>
      <xdr:spPr>
        <a:xfrm>
          <a:off x="21272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130811</xdr:rowOff>
    </xdr:from>
    <xdr:to>
      <xdr:col>116</xdr:col>
      <xdr:colOff>63500</xdr:colOff>
      <xdr:row>106</xdr:row>
      <xdr:rowOff>138430</xdr:rowOff>
    </xdr:to>
    <xdr:cxnSp macro="">
      <xdr:nvCxnSpPr>
        <xdr:cNvPr id="839" name="直線コネクタ 838">
          <a:extLst>
            <a:ext uri="{FF2B5EF4-FFF2-40B4-BE49-F238E27FC236}">
              <a16:creationId xmlns:a16="http://schemas.microsoft.com/office/drawing/2014/main" id="{54ECE32F-FE39-4F11-A548-AD74354B8510}"/>
            </a:ext>
          </a:extLst>
        </xdr:cNvPr>
        <xdr:cNvCxnSpPr/>
      </xdr:nvCxnSpPr>
      <xdr:spPr>
        <a:xfrm flipV="1">
          <a:off x="21323300" y="183045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99061</xdr:rowOff>
    </xdr:from>
    <xdr:to>
      <xdr:col>107</xdr:col>
      <xdr:colOff>101600</xdr:colOff>
      <xdr:row>107</xdr:row>
      <xdr:rowOff>29211</xdr:rowOff>
    </xdr:to>
    <xdr:sp macro="" textlink="">
      <xdr:nvSpPr>
        <xdr:cNvPr id="840" name="楕円 839">
          <a:extLst>
            <a:ext uri="{FF2B5EF4-FFF2-40B4-BE49-F238E27FC236}">
              <a16:creationId xmlns:a16="http://schemas.microsoft.com/office/drawing/2014/main" id="{9E83152E-A46C-4092-A37E-57BA85F82748}"/>
            </a:ext>
          </a:extLst>
        </xdr:cNvPr>
        <xdr:cNvSpPr/>
      </xdr:nvSpPr>
      <xdr:spPr>
        <a:xfrm>
          <a:off x="203835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138430</xdr:rowOff>
    </xdr:from>
    <xdr:to>
      <xdr:col>111</xdr:col>
      <xdr:colOff>177800</xdr:colOff>
      <xdr:row>106</xdr:row>
      <xdr:rowOff>149861</xdr:rowOff>
    </xdr:to>
    <xdr:cxnSp macro="">
      <xdr:nvCxnSpPr>
        <xdr:cNvPr id="841" name="直線コネクタ 840">
          <a:extLst>
            <a:ext uri="{FF2B5EF4-FFF2-40B4-BE49-F238E27FC236}">
              <a16:creationId xmlns:a16="http://schemas.microsoft.com/office/drawing/2014/main" id="{2E1BD3FD-2A95-4473-8AEE-049C9E496363}"/>
            </a:ext>
          </a:extLst>
        </xdr:cNvPr>
        <xdr:cNvCxnSpPr/>
      </xdr:nvCxnSpPr>
      <xdr:spPr>
        <a:xfrm flipV="1">
          <a:off x="20434300" y="18312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107950</xdr:rowOff>
    </xdr:from>
    <xdr:to>
      <xdr:col>102</xdr:col>
      <xdr:colOff>165100</xdr:colOff>
      <xdr:row>107</xdr:row>
      <xdr:rowOff>38100</xdr:rowOff>
    </xdr:to>
    <xdr:sp macro="" textlink="">
      <xdr:nvSpPr>
        <xdr:cNvPr id="842" name="楕円 841">
          <a:extLst>
            <a:ext uri="{FF2B5EF4-FFF2-40B4-BE49-F238E27FC236}">
              <a16:creationId xmlns:a16="http://schemas.microsoft.com/office/drawing/2014/main" id="{84A3CEA3-D698-452D-8732-1D789813DD67}"/>
            </a:ext>
          </a:extLst>
        </xdr:cNvPr>
        <xdr:cNvSpPr/>
      </xdr:nvSpPr>
      <xdr:spPr>
        <a:xfrm>
          <a:off x="19494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149861</xdr:rowOff>
    </xdr:from>
    <xdr:to>
      <xdr:col>107</xdr:col>
      <xdr:colOff>50800</xdr:colOff>
      <xdr:row>106</xdr:row>
      <xdr:rowOff>158750</xdr:rowOff>
    </xdr:to>
    <xdr:cxnSp macro="">
      <xdr:nvCxnSpPr>
        <xdr:cNvPr id="843" name="直線コネクタ 842">
          <a:extLst>
            <a:ext uri="{FF2B5EF4-FFF2-40B4-BE49-F238E27FC236}">
              <a16:creationId xmlns:a16="http://schemas.microsoft.com/office/drawing/2014/main" id="{67023359-0E4D-41DE-95F6-54D7760CF1C8}"/>
            </a:ext>
          </a:extLst>
        </xdr:cNvPr>
        <xdr:cNvCxnSpPr/>
      </xdr:nvCxnSpPr>
      <xdr:spPr>
        <a:xfrm flipV="1">
          <a:off x="19545300" y="183235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64770</xdr:rowOff>
    </xdr:from>
    <xdr:to>
      <xdr:col>98</xdr:col>
      <xdr:colOff>38100</xdr:colOff>
      <xdr:row>105</xdr:row>
      <xdr:rowOff>166370</xdr:rowOff>
    </xdr:to>
    <xdr:sp macro="" textlink="">
      <xdr:nvSpPr>
        <xdr:cNvPr id="844" name="楕円 843">
          <a:extLst>
            <a:ext uri="{FF2B5EF4-FFF2-40B4-BE49-F238E27FC236}">
              <a16:creationId xmlns:a16="http://schemas.microsoft.com/office/drawing/2014/main" id="{C28B807B-6FE5-4177-A51C-A6509EDEEA9D}"/>
            </a:ext>
          </a:extLst>
        </xdr:cNvPr>
        <xdr:cNvSpPr/>
      </xdr:nvSpPr>
      <xdr:spPr>
        <a:xfrm>
          <a:off x="18605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115570</xdr:rowOff>
    </xdr:from>
    <xdr:to>
      <xdr:col>102</xdr:col>
      <xdr:colOff>114300</xdr:colOff>
      <xdr:row>106</xdr:row>
      <xdr:rowOff>158750</xdr:rowOff>
    </xdr:to>
    <xdr:cxnSp macro="">
      <xdr:nvCxnSpPr>
        <xdr:cNvPr id="845" name="直線コネクタ 844">
          <a:extLst>
            <a:ext uri="{FF2B5EF4-FFF2-40B4-BE49-F238E27FC236}">
              <a16:creationId xmlns:a16="http://schemas.microsoft.com/office/drawing/2014/main" id="{1F22C401-7F3A-446A-AA2C-D95304989665}"/>
            </a:ext>
          </a:extLst>
        </xdr:cNvPr>
        <xdr:cNvCxnSpPr/>
      </xdr:nvCxnSpPr>
      <xdr:spPr>
        <a:xfrm>
          <a:off x="18656300" y="18117820"/>
          <a:ext cx="889000" cy="2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6" name="n_1aveValue【公民館】&#10;一人当たり面積">
          <a:extLst>
            <a:ext uri="{FF2B5EF4-FFF2-40B4-BE49-F238E27FC236}">
              <a16:creationId xmlns:a16="http://schemas.microsoft.com/office/drawing/2014/main" id="{9DFAFDAF-B573-4A7D-886C-9ACCEB5CD4E8}"/>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847" name="n_2aveValue【公民館】&#10;一人当たり面積">
          <a:extLst>
            <a:ext uri="{FF2B5EF4-FFF2-40B4-BE49-F238E27FC236}">
              <a16:creationId xmlns:a16="http://schemas.microsoft.com/office/drawing/2014/main" id="{450F45F0-9FDC-4D0A-8ED6-485A71F97C5A}"/>
            </a:ext>
          </a:extLst>
        </xdr:cNvPr>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105427</xdr:rowOff>
    </xdr:from>
    <xdr:ext cx="469744" cy="259045"/>
    <xdr:sp macro="" textlink="">
      <xdr:nvSpPr>
        <xdr:cNvPr id="848" name="n_3aveValue【公民館】&#10;一人当たり面積">
          <a:extLst>
            <a:ext uri="{FF2B5EF4-FFF2-40B4-BE49-F238E27FC236}">
              <a16:creationId xmlns:a16="http://schemas.microsoft.com/office/drawing/2014/main" id="{5F88EB38-E26A-4D71-8F51-5CA8FE5D3199}"/>
            </a:ext>
          </a:extLst>
        </xdr:cNvPr>
        <xdr:cNvSpPr txBox="1"/>
      </xdr:nvSpPr>
      <xdr:spPr>
        <a:xfrm>
          <a:off x="19310427" y="18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100347</xdr:rowOff>
    </xdr:from>
    <xdr:ext cx="469744" cy="259045"/>
    <xdr:sp macro="" textlink="">
      <xdr:nvSpPr>
        <xdr:cNvPr id="849" name="n_4aveValue【公民館】&#10;一人当たり面積">
          <a:extLst>
            <a:ext uri="{FF2B5EF4-FFF2-40B4-BE49-F238E27FC236}">
              <a16:creationId xmlns:a16="http://schemas.microsoft.com/office/drawing/2014/main" id="{B00DCC1E-D063-4EF7-8CB2-3CBC4CBC9306}"/>
            </a:ext>
          </a:extLst>
        </xdr:cNvPr>
        <xdr:cNvSpPr txBox="1"/>
      </xdr:nvSpPr>
      <xdr:spPr>
        <a:xfrm>
          <a:off x="18421427"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34307</xdr:rowOff>
    </xdr:from>
    <xdr:ext cx="469744" cy="259045"/>
    <xdr:sp macro="" textlink="">
      <xdr:nvSpPr>
        <xdr:cNvPr id="850" name="n_1mainValue【公民館】&#10;一人当たり面積">
          <a:extLst>
            <a:ext uri="{FF2B5EF4-FFF2-40B4-BE49-F238E27FC236}">
              <a16:creationId xmlns:a16="http://schemas.microsoft.com/office/drawing/2014/main" id="{5E5B0CC9-B459-4363-A432-A7EA5D2FCA4C}"/>
            </a:ext>
          </a:extLst>
        </xdr:cNvPr>
        <xdr:cNvSpPr txBox="1"/>
      </xdr:nvSpPr>
      <xdr:spPr>
        <a:xfrm>
          <a:off x="2107572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45738</xdr:rowOff>
    </xdr:from>
    <xdr:ext cx="469744" cy="259045"/>
    <xdr:sp macro="" textlink="">
      <xdr:nvSpPr>
        <xdr:cNvPr id="851" name="n_2mainValue【公民館】&#10;一人当たり面積">
          <a:extLst>
            <a:ext uri="{FF2B5EF4-FFF2-40B4-BE49-F238E27FC236}">
              <a16:creationId xmlns:a16="http://schemas.microsoft.com/office/drawing/2014/main" id="{996995A5-43F3-4231-8C5A-B5C9FBF51218}"/>
            </a:ext>
          </a:extLst>
        </xdr:cNvPr>
        <xdr:cNvSpPr txBox="1"/>
      </xdr:nvSpPr>
      <xdr:spPr>
        <a:xfrm>
          <a:off x="20199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54627</xdr:rowOff>
    </xdr:from>
    <xdr:ext cx="469744" cy="259045"/>
    <xdr:sp macro="" textlink="">
      <xdr:nvSpPr>
        <xdr:cNvPr id="852" name="n_3mainValue【公民館】&#10;一人当たり面積">
          <a:extLst>
            <a:ext uri="{FF2B5EF4-FFF2-40B4-BE49-F238E27FC236}">
              <a16:creationId xmlns:a16="http://schemas.microsoft.com/office/drawing/2014/main" id="{BA67724F-BF5E-4DBE-9A94-9342B040E51B}"/>
            </a:ext>
          </a:extLst>
        </xdr:cNvPr>
        <xdr:cNvSpPr txBox="1"/>
      </xdr:nvSpPr>
      <xdr:spPr>
        <a:xfrm>
          <a:off x="19310427" y="180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11447</xdr:rowOff>
    </xdr:from>
    <xdr:ext cx="469744" cy="259045"/>
    <xdr:sp macro="" textlink="">
      <xdr:nvSpPr>
        <xdr:cNvPr id="853" name="n_4mainValue【公民館】&#10;一人当たり面積">
          <a:extLst>
            <a:ext uri="{FF2B5EF4-FFF2-40B4-BE49-F238E27FC236}">
              <a16:creationId xmlns:a16="http://schemas.microsoft.com/office/drawing/2014/main" id="{9D8F2315-1A3B-4B45-9122-CBC84E8E6507}"/>
            </a:ext>
          </a:extLst>
        </xdr:cNvPr>
        <xdr:cNvSpPr txBox="1"/>
      </xdr:nvSpPr>
      <xdr:spPr>
        <a:xfrm>
          <a:off x="184214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BA8CB431-EC9F-42EC-A654-41F960E1C2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441FE1CF-59FA-4EC9-B65B-A77EC25ABCC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C001732D-F3E7-4B51-983C-F365910C27D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認定こども園・幼稚園・保育所</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学校施設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幼稚園については、</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施設を所有しているが、運営している施設は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施設しかなく、現在は廃園となっている。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保育所については、</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施設を所有しているが町営で運営している施設はない。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学校施設については、</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施設を所有しており、継続的な収支の分析が必要になる。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これら有形固定資産について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紀北町公共施設等総合管理計画に基づき</a:t>
          </a:r>
          <a:r>
            <a:rPr kumimoji="1" lang="ja-JP" altLang="en-US" sz="1100">
              <a:latin typeface="ＭＳ Ｐゴシック" panose="020B0600070205080204" pitchFamily="50" charset="-128"/>
              <a:ea typeface="ＭＳ Ｐゴシック" panose="020B0600070205080204" pitchFamily="50" charset="-128"/>
            </a:rPr>
            <a:t>、運営している施設は長寿命化を検討するとともに、利用していない施設は機能移転や除却なども考慮する必要がある。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施設数は令和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年度末時点）</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E7BA20-43FE-4460-B4A7-254B0591CD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926180-2E67-4FF8-A750-A56DA69CF0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CE95A6-1E6A-46C8-AA25-B9655671EE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56DB3D-CFDD-44DB-8002-54C49764D4F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98311F-18B6-4AC3-B39D-0C1CBEB1A8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24A229-2123-4666-B334-1AECE2937F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F3C088-4866-4D57-8CD1-BD92D9793E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3B4CB7D-AAA2-4272-8C1D-0A81E83A01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56C033-A7C5-43C8-AD09-FFFFE27E03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2F5F0C-172E-420E-B9EC-A7D29DD25A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733AE1-F3C0-406A-AEDF-A0E2574462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3CA301-86E4-434A-9E77-B8F029AD675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13F422-2C8C-45FA-9EEA-6C642D2040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A92A3F-70A7-40F0-9BA0-93DA1CAF52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8786D6-6827-422C-BE32-C4746A9FCE4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272CAA2-E45B-4599-AC0B-19C56F204F0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E68BB4-C49F-4695-95B4-A46BC931A5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0EC159-8BB3-4F17-86CD-F4429EB336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4DA284-B79C-46B8-AA68-60AF00B34B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68E86B6-5A28-4996-A00D-57D4BA1710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E20BCC-6A63-4442-8937-02AF23A9AD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4E7273-A9E6-4D68-9EC7-FA3C8D5BBA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B3B11C-DC6D-4939-BEBE-7A74F42032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F29795-1DC5-499B-B441-8877D15E74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BE42B4-FC48-410B-9867-A422D70873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3F12AF-85DA-4363-80F4-36976782A1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5796EA-6E5C-4A89-A2AA-5FE510FEDC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16EF9B-B585-4B79-ADC4-4906634539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551CFE-6561-4CB2-AF56-840DE26CCA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494CBB-4ECF-4320-8DBF-0338EDE236B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915CF1-B06E-47D4-B0C5-3ED640FC4F9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5087A1-82E1-44C3-8E4B-264D74E469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8E3D34-6C78-44BB-9B9E-6F24BEC93F2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A923DD3-131D-473F-9A81-643FBBD8A7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1346C1-33E2-42F4-AF2F-4C2E68F1D7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543DB3B-DEAC-45BD-BAC6-6AF074ABF4F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587E41-C450-4F79-AA3B-8A0C48506F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0B6BEEF-D0BF-4304-AD70-BE7737F6F4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A2D250-B3DE-458C-848E-2EBB15EFE7A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A867CD4-4348-4449-9F3F-08399E4B98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0AC24D2-9F49-485F-9469-26D07651A5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EAE0596-72B6-418E-892C-288998D1DC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3EDAA5F-9C64-4D5E-9EAC-46BD07DDD0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36823D8-D192-4ED6-A1A3-7821582525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1798130-9750-4998-8178-2D60FC3682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AF0BACE-D0C4-4F59-8CE8-80B3872CDAD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DC674BD-E641-4FEC-A711-4F81FDE64A0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E0BFA3D-FFF7-4674-AA14-612BC9D0B5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90593B3-4279-4B95-903A-F3F81D90DE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1446595-CC91-4920-8AAA-EE8F236A38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B5E7420-7B5A-468F-BFCD-D255F106A7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E4A9C03-87A6-44BC-842E-DF00FE51F8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4D9B250-711D-4BBC-B7DE-8334052CCD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48A3504-9288-4CDA-858D-8B4943CEA39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89FB277-0589-4F54-A44B-77C43BE69E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0B44051-001F-48EC-B812-AB3080615F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5B09103-660D-4C61-84DD-49926E197B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EF6B77C-E538-4FCC-94F1-CFC59D06591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BDD65B09-888D-4E2A-8E23-3154D5EB8A9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FE13410D-8E7F-4AF3-8007-8A381CD9479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1063A48-D202-444B-B3CB-5EF9654B55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4D1E396-4B18-476C-B636-1767E2FA037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68EBD1D-E5BF-455D-A318-8C3790B91A6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953EE03-1CE1-44FF-ACB5-73956975A09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ADE3BD1-07B7-4F2F-9FD2-A9DB0D066CA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3221769-7533-4F4C-B1A2-625B51F5E4D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C15D322-01AD-4295-B818-CABD764D270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6986159-1CF3-455F-98C4-E41368081BA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5375CF5-215A-4229-918E-27FABF0B114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92FEDE9-DE53-4A6F-B278-522A168FE70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46B368B1-31F4-4ED2-BF07-D05B49D600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1823462-8953-4EC7-A754-6B0E47FCCA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EA070A8-A381-4A73-BAED-6B561240706E}"/>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3EC8EE2-B2C7-45F9-AB2E-F41E5575F3C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B5EBA60F-276A-46E8-A3A2-713E35245DC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D818053A-AA88-4BF0-8C53-04F4B6DDFD07}"/>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78" name="直線コネクタ 77">
          <a:extLst>
            <a:ext uri="{FF2B5EF4-FFF2-40B4-BE49-F238E27FC236}">
              <a16:creationId xmlns:a16="http://schemas.microsoft.com/office/drawing/2014/main" id="{ACD58A9B-33A1-4CB7-AB52-F9A00AAD6FA3}"/>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1D17F54-0E52-4211-8D41-B4CB6A21F001}"/>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80" name="フローチャート: 判断 79">
          <a:extLst>
            <a:ext uri="{FF2B5EF4-FFF2-40B4-BE49-F238E27FC236}">
              <a16:creationId xmlns:a16="http://schemas.microsoft.com/office/drawing/2014/main" id="{04CAADE8-E3BD-45E0-B874-EA3A64A203B3}"/>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81" name="フローチャート: 判断 80">
          <a:extLst>
            <a:ext uri="{FF2B5EF4-FFF2-40B4-BE49-F238E27FC236}">
              <a16:creationId xmlns:a16="http://schemas.microsoft.com/office/drawing/2014/main" id="{B37B2A04-DABA-44C5-B236-B7E3CBE32590}"/>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82" name="フローチャート: 判断 81">
          <a:extLst>
            <a:ext uri="{FF2B5EF4-FFF2-40B4-BE49-F238E27FC236}">
              <a16:creationId xmlns:a16="http://schemas.microsoft.com/office/drawing/2014/main" id="{9B4838B6-EEA3-4939-8719-A58B13BAAB4B}"/>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168003</xdr:rowOff>
    </xdr:from>
    <xdr:to>
      <xdr:col>10</xdr:col>
      <xdr:colOff>165100</xdr:colOff>
      <xdr:row>61</xdr:row>
      <xdr:rowOff>98153</xdr:rowOff>
    </xdr:to>
    <xdr:sp macro="" textlink="">
      <xdr:nvSpPr>
        <xdr:cNvPr id="83" name="フローチャート: 判断 82">
          <a:extLst>
            <a:ext uri="{FF2B5EF4-FFF2-40B4-BE49-F238E27FC236}">
              <a16:creationId xmlns:a16="http://schemas.microsoft.com/office/drawing/2014/main" id="{FCD13F63-F76E-4FC3-A5E3-306E89380D61}"/>
            </a:ext>
          </a:extLst>
        </xdr:cNvPr>
        <xdr:cNvSpPr/>
      </xdr:nvSpPr>
      <xdr:spPr>
        <a:xfrm>
          <a:off x="1968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22678</xdr:rowOff>
    </xdr:from>
    <xdr:to>
      <xdr:col>6</xdr:col>
      <xdr:colOff>38100</xdr:colOff>
      <xdr:row>61</xdr:row>
      <xdr:rowOff>124278</xdr:rowOff>
    </xdr:to>
    <xdr:sp macro="" textlink="">
      <xdr:nvSpPr>
        <xdr:cNvPr id="84" name="フローチャート: 判断 83">
          <a:extLst>
            <a:ext uri="{FF2B5EF4-FFF2-40B4-BE49-F238E27FC236}">
              <a16:creationId xmlns:a16="http://schemas.microsoft.com/office/drawing/2014/main" id="{1B3979D1-1032-43AF-AB5B-02E08A3A004D}"/>
            </a:ext>
          </a:extLst>
        </xdr:cNvPr>
        <xdr:cNvSpPr/>
      </xdr:nvSpPr>
      <xdr:spPr>
        <a:xfrm>
          <a:off x="1079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A229AD8-8E42-4A85-B8B2-C8B76C99285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3B6ACD2-80E6-4B3C-9B38-9C3764A414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A7E9444-2EB8-4825-AECA-407FD8B0FDF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59F4EB6-430F-44E5-BB4A-1A8C1A44FD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3BAE9B6-DDCD-49B0-91D9-DD6DC12AC0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35741</xdr:rowOff>
    </xdr:from>
    <xdr:to>
      <xdr:col>24</xdr:col>
      <xdr:colOff>114300</xdr:colOff>
      <xdr:row>64</xdr:row>
      <xdr:rowOff>137341</xdr:rowOff>
    </xdr:to>
    <xdr:sp macro="" textlink="">
      <xdr:nvSpPr>
        <xdr:cNvPr id="90" name="楕円 89">
          <a:extLst>
            <a:ext uri="{FF2B5EF4-FFF2-40B4-BE49-F238E27FC236}">
              <a16:creationId xmlns:a16="http://schemas.microsoft.com/office/drawing/2014/main" id="{5A3FFE24-067F-4E50-AC6E-FEE859D6F907}"/>
            </a:ext>
          </a:extLst>
        </xdr:cNvPr>
        <xdr:cNvSpPr/>
      </xdr:nvSpPr>
      <xdr:spPr>
        <a:xfrm>
          <a:off x="45847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122118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78E4E836-EA96-4F4B-9E07-67D58A61C44E}"/>
            </a:ext>
          </a:extLst>
        </xdr:cNvPr>
        <xdr:cNvSpPr txBox="1"/>
      </xdr:nvSpPr>
      <xdr:spPr>
        <a:xfrm>
          <a:off x="4673600" y="1092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171269</xdr:rowOff>
    </xdr:from>
    <xdr:to>
      <xdr:col>20</xdr:col>
      <xdr:colOff>38100</xdr:colOff>
      <xdr:row>64</xdr:row>
      <xdr:rowOff>101419</xdr:rowOff>
    </xdr:to>
    <xdr:sp macro="" textlink="">
      <xdr:nvSpPr>
        <xdr:cNvPr id="92" name="楕円 91">
          <a:extLst>
            <a:ext uri="{FF2B5EF4-FFF2-40B4-BE49-F238E27FC236}">
              <a16:creationId xmlns:a16="http://schemas.microsoft.com/office/drawing/2014/main" id="{C0B41B72-32BE-4BAA-BDF6-39878E8BD2E3}"/>
            </a:ext>
          </a:extLst>
        </xdr:cNvPr>
        <xdr:cNvSpPr/>
      </xdr:nvSpPr>
      <xdr:spPr>
        <a:xfrm>
          <a:off x="3746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50619</xdr:rowOff>
    </xdr:from>
    <xdr:to>
      <xdr:col>24</xdr:col>
      <xdr:colOff>63500</xdr:colOff>
      <xdr:row>64</xdr:row>
      <xdr:rowOff>86541</xdr:rowOff>
    </xdr:to>
    <xdr:cxnSp macro="">
      <xdr:nvCxnSpPr>
        <xdr:cNvPr id="93" name="直線コネクタ 92">
          <a:extLst>
            <a:ext uri="{FF2B5EF4-FFF2-40B4-BE49-F238E27FC236}">
              <a16:creationId xmlns:a16="http://schemas.microsoft.com/office/drawing/2014/main" id="{23D2AAD9-B03D-45F4-BD20-751AACA7C840}"/>
            </a:ext>
          </a:extLst>
        </xdr:cNvPr>
        <xdr:cNvCxnSpPr/>
      </xdr:nvCxnSpPr>
      <xdr:spPr>
        <a:xfrm>
          <a:off x="3797300" y="1102341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171269</xdr:rowOff>
    </xdr:from>
    <xdr:to>
      <xdr:col>15</xdr:col>
      <xdr:colOff>101600</xdr:colOff>
      <xdr:row>63</xdr:row>
      <xdr:rowOff>101419</xdr:rowOff>
    </xdr:to>
    <xdr:sp macro="" textlink="">
      <xdr:nvSpPr>
        <xdr:cNvPr id="94" name="楕円 93">
          <a:extLst>
            <a:ext uri="{FF2B5EF4-FFF2-40B4-BE49-F238E27FC236}">
              <a16:creationId xmlns:a16="http://schemas.microsoft.com/office/drawing/2014/main" id="{358AD173-C763-4719-BC5A-071E2C1F55EF}"/>
            </a:ext>
          </a:extLst>
        </xdr:cNvPr>
        <xdr:cNvSpPr/>
      </xdr:nvSpPr>
      <xdr:spPr>
        <a:xfrm>
          <a:off x="2857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50619</xdr:rowOff>
    </xdr:from>
    <xdr:to>
      <xdr:col>19</xdr:col>
      <xdr:colOff>177800</xdr:colOff>
      <xdr:row>64</xdr:row>
      <xdr:rowOff>50619</xdr:rowOff>
    </xdr:to>
    <xdr:cxnSp macro="">
      <xdr:nvCxnSpPr>
        <xdr:cNvPr id="95" name="直線コネクタ 94">
          <a:extLst>
            <a:ext uri="{FF2B5EF4-FFF2-40B4-BE49-F238E27FC236}">
              <a16:creationId xmlns:a16="http://schemas.microsoft.com/office/drawing/2014/main" id="{EEEC6141-4086-475B-8825-539873C00DF1}"/>
            </a:ext>
          </a:extLst>
        </xdr:cNvPr>
        <xdr:cNvCxnSpPr/>
      </xdr:nvCxnSpPr>
      <xdr:spPr>
        <a:xfrm>
          <a:off x="2908300" y="1085196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171269</xdr:rowOff>
    </xdr:from>
    <xdr:to>
      <xdr:col>10</xdr:col>
      <xdr:colOff>165100</xdr:colOff>
      <xdr:row>63</xdr:row>
      <xdr:rowOff>101419</xdr:rowOff>
    </xdr:to>
    <xdr:sp macro="" textlink="">
      <xdr:nvSpPr>
        <xdr:cNvPr id="96" name="楕円 95">
          <a:extLst>
            <a:ext uri="{FF2B5EF4-FFF2-40B4-BE49-F238E27FC236}">
              <a16:creationId xmlns:a16="http://schemas.microsoft.com/office/drawing/2014/main" id="{7A00287E-47BD-4B7B-BA03-7CB1D1768B4B}"/>
            </a:ext>
          </a:extLst>
        </xdr:cNvPr>
        <xdr:cNvSpPr/>
      </xdr:nvSpPr>
      <xdr:spPr>
        <a:xfrm>
          <a:off x="1968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50619</xdr:rowOff>
    </xdr:from>
    <xdr:to>
      <xdr:col>15</xdr:col>
      <xdr:colOff>50800</xdr:colOff>
      <xdr:row>63</xdr:row>
      <xdr:rowOff>50619</xdr:rowOff>
    </xdr:to>
    <xdr:cxnSp macro="">
      <xdr:nvCxnSpPr>
        <xdr:cNvPr id="97" name="直線コネクタ 96">
          <a:extLst>
            <a:ext uri="{FF2B5EF4-FFF2-40B4-BE49-F238E27FC236}">
              <a16:creationId xmlns:a16="http://schemas.microsoft.com/office/drawing/2014/main" id="{B8D42767-0905-4CEB-ABC0-9F2AB7EBB3B8}"/>
            </a:ext>
          </a:extLst>
        </xdr:cNvPr>
        <xdr:cNvCxnSpPr/>
      </xdr:nvCxnSpPr>
      <xdr:spPr>
        <a:xfrm>
          <a:off x="2019300" y="1085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148409</xdr:rowOff>
    </xdr:from>
    <xdr:to>
      <xdr:col>6</xdr:col>
      <xdr:colOff>38100</xdr:colOff>
      <xdr:row>63</xdr:row>
      <xdr:rowOff>78559</xdr:rowOff>
    </xdr:to>
    <xdr:sp macro="" textlink="">
      <xdr:nvSpPr>
        <xdr:cNvPr id="98" name="楕円 97">
          <a:extLst>
            <a:ext uri="{FF2B5EF4-FFF2-40B4-BE49-F238E27FC236}">
              <a16:creationId xmlns:a16="http://schemas.microsoft.com/office/drawing/2014/main" id="{1EF41533-4223-46A9-8F37-F8C8C4C508F6}"/>
            </a:ext>
          </a:extLst>
        </xdr:cNvPr>
        <xdr:cNvSpPr/>
      </xdr:nvSpPr>
      <xdr:spPr>
        <a:xfrm>
          <a:off x="1079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27759</xdr:rowOff>
    </xdr:from>
    <xdr:to>
      <xdr:col>10</xdr:col>
      <xdr:colOff>114300</xdr:colOff>
      <xdr:row>63</xdr:row>
      <xdr:rowOff>50619</xdr:rowOff>
    </xdr:to>
    <xdr:cxnSp macro="">
      <xdr:nvCxnSpPr>
        <xdr:cNvPr id="99" name="直線コネクタ 98">
          <a:extLst>
            <a:ext uri="{FF2B5EF4-FFF2-40B4-BE49-F238E27FC236}">
              <a16:creationId xmlns:a16="http://schemas.microsoft.com/office/drawing/2014/main" id="{1EA450F0-C24A-4A51-BCAE-3619F65D09D5}"/>
            </a:ext>
          </a:extLst>
        </xdr:cNvPr>
        <xdr:cNvCxnSpPr/>
      </xdr:nvCxnSpPr>
      <xdr:spPr>
        <a:xfrm>
          <a:off x="1130300" y="108291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100" name="n_1aveValue【体育館・プール】&#10;有形固定資産減価償却率">
          <a:extLst>
            <a:ext uri="{FF2B5EF4-FFF2-40B4-BE49-F238E27FC236}">
              <a16:creationId xmlns:a16="http://schemas.microsoft.com/office/drawing/2014/main" id="{48396C34-34E9-47F3-8F8A-9EF7A5C6F037}"/>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101" name="n_2aveValue【体育館・プール】&#10;有形固定資産減価償却率">
          <a:extLst>
            <a:ext uri="{FF2B5EF4-FFF2-40B4-BE49-F238E27FC236}">
              <a16:creationId xmlns:a16="http://schemas.microsoft.com/office/drawing/2014/main" id="{BC08A54E-9D1E-4A89-91D5-D931B2309B07}"/>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114680</xdr:rowOff>
    </xdr:from>
    <xdr:ext cx="405111" cy="259045"/>
    <xdr:sp macro="" textlink="">
      <xdr:nvSpPr>
        <xdr:cNvPr id="102" name="n_3aveValue【体育館・プール】&#10;有形固定資産減価償却率">
          <a:extLst>
            <a:ext uri="{FF2B5EF4-FFF2-40B4-BE49-F238E27FC236}">
              <a16:creationId xmlns:a16="http://schemas.microsoft.com/office/drawing/2014/main" id="{DE6E6827-D265-4ACD-9885-56A8B2FE79B4}"/>
            </a:ext>
          </a:extLst>
        </xdr:cNvPr>
        <xdr:cNvSpPr txBox="1"/>
      </xdr:nvSpPr>
      <xdr:spPr>
        <a:xfrm>
          <a:off x="1816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140805</xdr:rowOff>
    </xdr:from>
    <xdr:ext cx="405111" cy="259045"/>
    <xdr:sp macro="" textlink="">
      <xdr:nvSpPr>
        <xdr:cNvPr id="103" name="n_4aveValue【体育館・プール】&#10;有形固定資産減価償却率">
          <a:extLst>
            <a:ext uri="{FF2B5EF4-FFF2-40B4-BE49-F238E27FC236}">
              <a16:creationId xmlns:a16="http://schemas.microsoft.com/office/drawing/2014/main" id="{B417E316-3A3C-4C0D-8337-073CBD3D59DA}"/>
            </a:ext>
          </a:extLst>
        </xdr:cNvPr>
        <xdr:cNvSpPr txBox="1"/>
      </xdr:nvSpPr>
      <xdr:spPr>
        <a:xfrm>
          <a:off x="9277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92546</xdr:rowOff>
    </xdr:from>
    <xdr:ext cx="405111" cy="259045"/>
    <xdr:sp macro="" textlink="">
      <xdr:nvSpPr>
        <xdr:cNvPr id="104" name="n_1mainValue【体育館・プール】&#10;有形固定資産減価償却率">
          <a:extLst>
            <a:ext uri="{FF2B5EF4-FFF2-40B4-BE49-F238E27FC236}">
              <a16:creationId xmlns:a16="http://schemas.microsoft.com/office/drawing/2014/main" id="{2FD7C520-5A69-450A-AB0C-02B9A273A035}"/>
            </a:ext>
          </a:extLst>
        </xdr:cNvPr>
        <xdr:cNvSpPr txBox="1"/>
      </xdr:nvSpPr>
      <xdr:spPr>
        <a:xfrm>
          <a:off x="35820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92546</xdr:rowOff>
    </xdr:from>
    <xdr:ext cx="405111" cy="259045"/>
    <xdr:sp macro="" textlink="">
      <xdr:nvSpPr>
        <xdr:cNvPr id="105" name="n_2mainValue【体育館・プール】&#10;有形固定資産減価償却率">
          <a:extLst>
            <a:ext uri="{FF2B5EF4-FFF2-40B4-BE49-F238E27FC236}">
              <a16:creationId xmlns:a16="http://schemas.microsoft.com/office/drawing/2014/main" id="{6A3E9F49-D257-4E58-A877-1A99B3C7E157}"/>
            </a:ext>
          </a:extLst>
        </xdr:cNvPr>
        <xdr:cNvSpPr txBox="1"/>
      </xdr:nvSpPr>
      <xdr:spPr>
        <a:xfrm>
          <a:off x="2705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92546</xdr:rowOff>
    </xdr:from>
    <xdr:ext cx="405111" cy="259045"/>
    <xdr:sp macro="" textlink="">
      <xdr:nvSpPr>
        <xdr:cNvPr id="106" name="n_3mainValue【体育館・プール】&#10;有形固定資産減価償却率">
          <a:extLst>
            <a:ext uri="{FF2B5EF4-FFF2-40B4-BE49-F238E27FC236}">
              <a16:creationId xmlns:a16="http://schemas.microsoft.com/office/drawing/2014/main" id="{A5D4204A-1FC6-4C78-81BB-37B78571BE9F}"/>
            </a:ext>
          </a:extLst>
        </xdr:cNvPr>
        <xdr:cNvSpPr txBox="1"/>
      </xdr:nvSpPr>
      <xdr:spPr>
        <a:xfrm>
          <a:off x="1816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69686</xdr:rowOff>
    </xdr:from>
    <xdr:ext cx="405111" cy="259045"/>
    <xdr:sp macro="" textlink="">
      <xdr:nvSpPr>
        <xdr:cNvPr id="107" name="n_4mainValue【体育館・プール】&#10;有形固定資産減価償却率">
          <a:extLst>
            <a:ext uri="{FF2B5EF4-FFF2-40B4-BE49-F238E27FC236}">
              <a16:creationId xmlns:a16="http://schemas.microsoft.com/office/drawing/2014/main" id="{C120282D-07DC-4FD0-AB05-5F602AB21EA1}"/>
            </a:ext>
          </a:extLst>
        </xdr:cNvPr>
        <xdr:cNvSpPr txBox="1"/>
      </xdr:nvSpPr>
      <xdr:spPr>
        <a:xfrm>
          <a:off x="927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4D12415-AEEE-480E-B080-E69432C1376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AA0CCA01-F6BC-492B-97E4-06484AD9FE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F47E67D7-93B7-4D13-A6E8-9226DC3DD2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B0BF2BA-DA03-41E5-95AE-EF485467E8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D6CE5BD-6C6B-4242-9A06-5384C4DD3C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4291F19-F4AB-4D21-B334-563AC8679CA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C4369C4-5982-4415-BA36-8EF59B36BB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19DFF05-7B7E-4EE6-AE51-69DD698546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C3FD4F7-7289-4CDE-AE8E-06739DE7D0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6E392CC-9FF5-45EF-8295-92161527F3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9F77E7A2-FBCF-4E01-8235-E655BC0A17C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1AEFF5B-1CE4-4F27-9F87-7E99E9179B2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3C80DEE-51DA-47B1-AE43-1C49B7060ED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07975B3-972E-437A-934F-25CE10E2023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464056AE-DC68-470E-8A21-E5A33AF483C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5CC29453-8F30-49F9-84CE-7FF9A94284D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8ACC8774-B634-467F-83C5-971DB5C3AD8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B7BE84C5-35C5-4792-9662-ADC648D41E7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5EAFA77A-4D35-46E9-9092-364785AD69A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E6FC1A66-E7C1-474B-8614-6DE75EB44C9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10E06A68-D12A-4940-9B42-F63C80CE9B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7EB7CEDA-6998-4526-891C-A8756E2FE3E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4FA85B8-592A-4465-BC0D-1479D05BD25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131" name="直線コネクタ 130">
          <a:extLst>
            <a:ext uri="{FF2B5EF4-FFF2-40B4-BE49-F238E27FC236}">
              <a16:creationId xmlns:a16="http://schemas.microsoft.com/office/drawing/2014/main" id="{9B9DA571-BF28-46EC-921C-D665A5C2BED6}"/>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132" name="【体育館・プール】&#10;一人当たり面積最小値テキスト">
          <a:extLst>
            <a:ext uri="{FF2B5EF4-FFF2-40B4-BE49-F238E27FC236}">
              <a16:creationId xmlns:a16="http://schemas.microsoft.com/office/drawing/2014/main" id="{A2704D4D-A468-4D5E-B427-813F1EA5C653}"/>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133" name="直線コネクタ 132">
          <a:extLst>
            <a:ext uri="{FF2B5EF4-FFF2-40B4-BE49-F238E27FC236}">
              <a16:creationId xmlns:a16="http://schemas.microsoft.com/office/drawing/2014/main" id="{81D201C4-8404-40B9-8CF6-8DCB943FC161}"/>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134" name="【体育館・プール】&#10;一人当たり面積最大値テキスト">
          <a:extLst>
            <a:ext uri="{FF2B5EF4-FFF2-40B4-BE49-F238E27FC236}">
              <a16:creationId xmlns:a16="http://schemas.microsoft.com/office/drawing/2014/main" id="{FCBB8389-47D0-4C30-B4D0-293B4F2BCAF8}"/>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135" name="直線コネクタ 134">
          <a:extLst>
            <a:ext uri="{FF2B5EF4-FFF2-40B4-BE49-F238E27FC236}">
              <a16:creationId xmlns:a16="http://schemas.microsoft.com/office/drawing/2014/main" id="{31F7ABB6-D4E4-4BD6-8979-2311116461CD}"/>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136" name="【体育館・プール】&#10;一人当たり面積平均値テキスト">
          <a:extLst>
            <a:ext uri="{FF2B5EF4-FFF2-40B4-BE49-F238E27FC236}">
              <a16:creationId xmlns:a16="http://schemas.microsoft.com/office/drawing/2014/main" id="{DA7617D1-747B-47C5-B0F4-0A018E3502D7}"/>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137" name="フローチャート: 判断 136">
          <a:extLst>
            <a:ext uri="{FF2B5EF4-FFF2-40B4-BE49-F238E27FC236}">
              <a16:creationId xmlns:a16="http://schemas.microsoft.com/office/drawing/2014/main" id="{B176C9AF-442C-4A4C-9A7C-DB82DA78F9AD}"/>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138" name="フローチャート: 判断 137">
          <a:extLst>
            <a:ext uri="{FF2B5EF4-FFF2-40B4-BE49-F238E27FC236}">
              <a16:creationId xmlns:a16="http://schemas.microsoft.com/office/drawing/2014/main" id="{F0590528-1A9A-4D2C-829C-486ED6DFCCD1}"/>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139" name="フローチャート: 判断 138">
          <a:extLst>
            <a:ext uri="{FF2B5EF4-FFF2-40B4-BE49-F238E27FC236}">
              <a16:creationId xmlns:a16="http://schemas.microsoft.com/office/drawing/2014/main" id="{E80BD300-544F-4D70-AA2F-B1447F4AA80A}"/>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45720</xdr:rowOff>
    </xdr:from>
    <xdr:to>
      <xdr:col>41</xdr:col>
      <xdr:colOff>101600</xdr:colOff>
      <xdr:row>61</xdr:row>
      <xdr:rowOff>147320</xdr:rowOff>
    </xdr:to>
    <xdr:sp macro="" textlink="">
      <xdr:nvSpPr>
        <xdr:cNvPr id="140" name="フローチャート: 判断 139">
          <a:extLst>
            <a:ext uri="{FF2B5EF4-FFF2-40B4-BE49-F238E27FC236}">
              <a16:creationId xmlns:a16="http://schemas.microsoft.com/office/drawing/2014/main" id="{6D5BF78C-392B-464B-909F-7DB177EB691D}"/>
            </a:ext>
          </a:extLst>
        </xdr:cNvPr>
        <xdr:cNvSpPr/>
      </xdr:nvSpPr>
      <xdr:spPr>
        <a:xfrm>
          <a:off x="7810500" y="1050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73660</xdr:rowOff>
    </xdr:from>
    <xdr:to>
      <xdr:col>36</xdr:col>
      <xdr:colOff>165100</xdr:colOff>
      <xdr:row>62</xdr:row>
      <xdr:rowOff>3810</xdr:rowOff>
    </xdr:to>
    <xdr:sp macro="" textlink="">
      <xdr:nvSpPr>
        <xdr:cNvPr id="141" name="フローチャート: 判断 140">
          <a:extLst>
            <a:ext uri="{FF2B5EF4-FFF2-40B4-BE49-F238E27FC236}">
              <a16:creationId xmlns:a16="http://schemas.microsoft.com/office/drawing/2014/main" id="{F0B762D4-A6F0-4F46-A457-EAC2FEB7B16A}"/>
            </a:ext>
          </a:extLst>
        </xdr:cNvPr>
        <xdr:cNvSpPr/>
      </xdr:nvSpPr>
      <xdr:spPr>
        <a:xfrm>
          <a:off x="6921500" y="1053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0D820A3-5553-4D0D-BF70-D2F01FB8AF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97181D3-9807-4E3B-88D7-520875492E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98F77D6-0ABE-4101-96E5-54644E3F485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5DEBA71-BDFC-49D9-A592-00B8A83A175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A329992-259E-44EB-B634-49F14AB19F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48260</xdr:rowOff>
    </xdr:from>
    <xdr:to>
      <xdr:col>55</xdr:col>
      <xdr:colOff>50800</xdr:colOff>
      <xdr:row>62</xdr:row>
      <xdr:rowOff>149860</xdr:rowOff>
    </xdr:to>
    <xdr:sp macro="" textlink="">
      <xdr:nvSpPr>
        <xdr:cNvPr id="147" name="楕円 146">
          <a:extLst>
            <a:ext uri="{FF2B5EF4-FFF2-40B4-BE49-F238E27FC236}">
              <a16:creationId xmlns:a16="http://schemas.microsoft.com/office/drawing/2014/main" id="{12B97DE3-FB82-4D65-B355-95A3DA96E422}"/>
            </a:ext>
          </a:extLst>
        </xdr:cNvPr>
        <xdr:cNvSpPr/>
      </xdr:nvSpPr>
      <xdr:spPr>
        <a:xfrm>
          <a:off x="10426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26687</xdr:rowOff>
    </xdr:from>
    <xdr:ext cx="469744" cy="259045"/>
    <xdr:sp macro="" textlink="">
      <xdr:nvSpPr>
        <xdr:cNvPr id="148" name="【体育館・プール】&#10;一人当たり面積該当値テキスト">
          <a:extLst>
            <a:ext uri="{FF2B5EF4-FFF2-40B4-BE49-F238E27FC236}">
              <a16:creationId xmlns:a16="http://schemas.microsoft.com/office/drawing/2014/main" id="{B0FAB179-1A7A-4932-AFD0-151164453A66}"/>
            </a:ext>
          </a:extLst>
        </xdr:cNvPr>
        <xdr:cNvSpPr txBox="1"/>
      </xdr:nvSpPr>
      <xdr:spPr>
        <a:xfrm>
          <a:off x="1051560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149" name="楕円 148">
          <a:extLst>
            <a:ext uri="{FF2B5EF4-FFF2-40B4-BE49-F238E27FC236}">
              <a16:creationId xmlns:a16="http://schemas.microsoft.com/office/drawing/2014/main" id="{2525DD21-30EA-44B8-873D-C195EE0B263B}"/>
            </a:ext>
          </a:extLst>
        </xdr:cNvPr>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99060</xdr:rowOff>
    </xdr:from>
    <xdr:to>
      <xdr:col>55</xdr:col>
      <xdr:colOff>0</xdr:colOff>
      <xdr:row>62</xdr:row>
      <xdr:rowOff>106680</xdr:rowOff>
    </xdr:to>
    <xdr:cxnSp macro="">
      <xdr:nvCxnSpPr>
        <xdr:cNvPr id="150" name="直線コネクタ 149">
          <a:extLst>
            <a:ext uri="{FF2B5EF4-FFF2-40B4-BE49-F238E27FC236}">
              <a16:creationId xmlns:a16="http://schemas.microsoft.com/office/drawing/2014/main" id="{BB8813C2-94C6-4F2C-8BCA-51EB04AB8232}"/>
            </a:ext>
          </a:extLst>
        </xdr:cNvPr>
        <xdr:cNvCxnSpPr/>
      </xdr:nvCxnSpPr>
      <xdr:spPr>
        <a:xfrm flipV="1">
          <a:off x="9639300" y="10728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64770</xdr:rowOff>
    </xdr:from>
    <xdr:to>
      <xdr:col>46</xdr:col>
      <xdr:colOff>38100</xdr:colOff>
      <xdr:row>62</xdr:row>
      <xdr:rowOff>166370</xdr:rowOff>
    </xdr:to>
    <xdr:sp macro="" textlink="">
      <xdr:nvSpPr>
        <xdr:cNvPr id="151" name="楕円 150">
          <a:extLst>
            <a:ext uri="{FF2B5EF4-FFF2-40B4-BE49-F238E27FC236}">
              <a16:creationId xmlns:a16="http://schemas.microsoft.com/office/drawing/2014/main" id="{E2FC7A94-38AA-4C69-9BD8-4F4A626F391B}"/>
            </a:ext>
          </a:extLst>
        </xdr:cNvPr>
        <xdr:cNvSpPr/>
      </xdr:nvSpPr>
      <xdr:spPr>
        <a:xfrm>
          <a:off x="8699500" y="106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115570</xdr:rowOff>
    </xdr:to>
    <xdr:cxnSp macro="">
      <xdr:nvCxnSpPr>
        <xdr:cNvPr id="152" name="直線コネクタ 151">
          <a:extLst>
            <a:ext uri="{FF2B5EF4-FFF2-40B4-BE49-F238E27FC236}">
              <a16:creationId xmlns:a16="http://schemas.microsoft.com/office/drawing/2014/main" id="{A73AEC15-A42F-4FAD-9D80-1798492ABE95}"/>
            </a:ext>
          </a:extLst>
        </xdr:cNvPr>
        <xdr:cNvCxnSpPr/>
      </xdr:nvCxnSpPr>
      <xdr:spPr>
        <a:xfrm flipV="1">
          <a:off x="8750300" y="107365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72390</xdr:rowOff>
    </xdr:from>
    <xdr:to>
      <xdr:col>41</xdr:col>
      <xdr:colOff>101600</xdr:colOff>
      <xdr:row>63</xdr:row>
      <xdr:rowOff>2540</xdr:rowOff>
    </xdr:to>
    <xdr:sp macro="" textlink="">
      <xdr:nvSpPr>
        <xdr:cNvPr id="153" name="楕円 152">
          <a:extLst>
            <a:ext uri="{FF2B5EF4-FFF2-40B4-BE49-F238E27FC236}">
              <a16:creationId xmlns:a16="http://schemas.microsoft.com/office/drawing/2014/main" id="{A7FB6C69-D52F-4C20-B17F-237E7D975CE1}"/>
            </a:ext>
          </a:extLst>
        </xdr:cNvPr>
        <xdr:cNvSpPr/>
      </xdr:nvSpPr>
      <xdr:spPr>
        <a:xfrm>
          <a:off x="78105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115570</xdr:rowOff>
    </xdr:from>
    <xdr:to>
      <xdr:col>45</xdr:col>
      <xdr:colOff>177800</xdr:colOff>
      <xdr:row>62</xdr:row>
      <xdr:rowOff>123190</xdr:rowOff>
    </xdr:to>
    <xdr:cxnSp macro="">
      <xdr:nvCxnSpPr>
        <xdr:cNvPr id="154" name="直線コネクタ 153">
          <a:extLst>
            <a:ext uri="{FF2B5EF4-FFF2-40B4-BE49-F238E27FC236}">
              <a16:creationId xmlns:a16="http://schemas.microsoft.com/office/drawing/2014/main" id="{33847B3B-28E6-4991-820F-83999816EE48}"/>
            </a:ext>
          </a:extLst>
        </xdr:cNvPr>
        <xdr:cNvCxnSpPr/>
      </xdr:nvCxnSpPr>
      <xdr:spPr>
        <a:xfrm flipV="1">
          <a:off x="7861300" y="10745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81280</xdr:rowOff>
    </xdr:from>
    <xdr:to>
      <xdr:col>36</xdr:col>
      <xdr:colOff>165100</xdr:colOff>
      <xdr:row>63</xdr:row>
      <xdr:rowOff>11430</xdr:rowOff>
    </xdr:to>
    <xdr:sp macro="" textlink="">
      <xdr:nvSpPr>
        <xdr:cNvPr id="155" name="楕円 154">
          <a:extLst>
            <a:ext uri="{FF2B5EF4-FFF2-40B4-BE49-F238E27FC236}">
              <a16:creationId xmlns:a16="http://schemas.microsoft.com/office/drawing/2014/main" id="{981EC5A9-ED9D-46A2-9739-A03BA38E3F30}"/>
            </a:ext>
          </a:extLst>
        </xdr:cNvPr>
        <xdr:cNvSpPr/>
      </xdr:nvSpPr>
      <xdr:spPr>
        <a:xfrm>
          <a:off x="6921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123190</xdr:rowOff>
    </xdr:from>
    <xdr:to>
      <xdr:col>41</xdr:col>
      <xdr:colOff>50800</xdr:colOff>
      <xdr:row>62</xdr:row>
      <xdr:rowOff>132080</xdr:rowOff>
    </xdr:to>
    <xdr:cxnSp macro="">
      <xdr:nvCxnSpPr>
        <xdr:cNvPr id="156" name="直線コネクタ 155">
          <a:extLst>
            <a:ext uri="{FF2B5EF4-FFF2-40B4-BE49-F238E27FC236}">
              <a16:creationId xmlns:a16="http://schemas.microsoft.com/office/drawing/2014/main" id="{69AB4F98-7D2E-47D8-AA21-EACDEB6558F9}"/>
            </a:ext>
          </a:extLst>
        </xdr:cNvPr>
        <xdr:cNvCxnSpPr/>
      </xdr:nvCxnSpPr>
      <xdr:spPr>
        <a:xfrm flipV="1">
          <a:off x="6972300" y="107530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157" name="n_1aveValue【体育館・プール】&#10;一人当たり面積">
          <a:extLst>
            <a:ext uri="{FF2B5EF4-FFF2-40B4-BE49-F238E27FC236}">
              <a16:creationId xmlns:a16="http://schemas.microsoft.com/office/drawing/2014/main" id="{CFAE3D93-2B24-41CC-8E65-36850E34E0D9}"/>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158" name="n_2aveValue【体育館・プール】&#10;一人当たり面積">
          <a:extLst>
            <a:ext uri="{FF2B5EF4-FFF2-40B4-BE49-F238E27FC236}">
              <a16:creationId xmlns:a16="http://schemas.microsoft.com/office/drawing/2014/main" id="{709FFE30-34A0-4C9D-AAF0-A5B9951689B4}"/>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163847</xdr:rowOff>
    </xdr:from>
    <xdr:ext cx="469744" cy="259045"/>
    <xdr:sp macro="" textlink="">
      <xdr:nvSpPr>
        <xdr:cNvPr id="159" name="n_3aveValue【体育館・プール】&#10;一人当たり面積">
          <a:extLst>
            <a:ext uri="{FF2B5EF4-FFF2-40B4-BE49-F238E27FC236}">
              <a16:creationId xmlns:a16="http://schemas.microsoft.com/office/drawing/2014/main" id="{7F000B0C-A53A-4EC9-8E21-F77B6E59D0C9}"/>
            </a:ext>
          </a:extLst>
        </xdr:cNvPr>
        <xdr:cNvSpPr txBox="1"/>
      </xdr:nvSpPr>
      <xdr:spPr>
        <a:xfrm>
          <a:off x="76264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20337</xdr:rowOff>
    </xdr:from>
    <xdr:ext cx="469744" cy="259045"/>
    <xdr:sp macro="" textlink="">
      <xdr:nvSpPr>
        <xdr:cNvPr id="160" name="n_4aveValue【体育館・プール】&#10;一人当たり面積">
          <a:extLst>
            <a:ext uri="{FF2B5EF4-FFF2-40B4-BE49-F238E27FC236}">
              <a16:creationId xmlns:a16="http://schemas.microsoft.com/office/drawing/2014/main" id="{E891077E-46B5-480F-A59B-0D6F35FBB4EE}"/>
            </a:ext>
          </a:extLst>
        </xdr:cNvPr>
        <xdr:cNvSpPr txBox="1"/>
      </xdr:nvSpPr>
      <xdr:spPr>
        <a:xfrm>
          <a:off x="6737427"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161" name="n_1mainValue【体育館・プール】&#10;一人当たり面積">
          <a:extLst>
            <a:ext uri="{FF2B5EF4-FFF2-40B4-BE49-F238E27FC236}">
              <a16:creationId xmlns:a16="http://schemas.microsoft.com/office/drawing/2014/main" id="{F5AC240E-7EF0-4736-82B4-1371BFD97280}"/>
            </a:ext>
          </a:extLst>
        </xdr:cNvPr>
        <xdr:cNvSpPr txBox="1"/>
      </xdr:nvSpPr>
      <xdr:spPr>
        <a:xfrm>
          <a:off x="9391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157497</xdr:rowOff>
    </xdr:from>
    <xdr:ext cx="469744" cy="259045"/>
    <xdr:sp macro="" textlink="">
      <xdr:nvSpPr>
        <xdr:cNvPr id="162" name="n_2mainValue【体育館・プール】&#10;一人当たり面積">
          <a:extLst>
            <a:ext uri="{FF2B5EF4-FFF2-40B4-BE49-F238E27FC236}">
              <a16:creationId xmlns:a16="http://schemas.microsoft.com/office/drawing/2014/main" id="{947842B6-9244-4D73-ACA3-F9B7801487B4}"/>
            </a:ext>
          </a:extLst>
        </xdr:cNvPr>
        <xdr:cNvSpPr txBox="1"/>
      </xdr:nvSpPr>
      <xdr:spPr>
        <a:xfrm>
          <a:off x="8515427"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165117</xdr:rowOff>
    </xdr:from>
    <xdr:ext cx="469744" cy="259045"/>
    <xdr:sp macro="" textlink="">
      <xdr:nvSpPr>
        <xdr:cNvPr id="163" name="n_3mainValue【体育館・プール】&#10;一人当たり面積">
          <a:extLst>
            <a:ext uri="{FF2B5EF4-FFF2-40B4-BE49-F238E27FC236}">
              <a16:creationId xmlns:a16="http://schemas.microsoft.com/office/drawing/2014/main" id="{F3FD695F-4F7E-4E2F-B787-F9451F2109A8}"/>
            </a:ext>
          </a:extLst>
        </xdr:cNvPr>
        <xdr:cNvSpPr txBox="1"/>
      </xdr:nvSpPr>
      <xdr:spPr>
        <a:xfrm>
          <a:off x="7626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2557</xdr:rowOff>
    </xdr:from>
    <xdr:ext cx="469744" cy="259045"/>
    <xdr:sp macro="" textlink="">
      <xdr:nvSpPr>
        <xdr:cNvPr id="164" name="n_4mainValue【体育館・プール】&#10;一人当たり面積">
          <a:extLst>
            <a:ext uri="{FF2B5EF4-FFF2-40B4-BE49-F238E27FC236}">
              <a16:creationId xmlns:a16="http://schemas.microsoft.com/office/drawing/2014/main" id="{D5A0FE93-E877-4962-9164-0F51B38C501C}"/>
            </a:ext>
          </a:extLst>
        </xdr:cNvPr>
        <xdr:cNvSpPr txBox="1"/>
      </xdr:nvSpPr>
      <xdr:spPr>
        <a:xfrm>
          <a:off x="6737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BADB38E-DAAD-48A3-A5B9-32D162C6A3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816AD77A-392D-4F75-A550-8AD42CED2C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5581E6C-E63C-460F-94D9-F086F1223B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F53E066-B509-455F-A0C3-AA209AE594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AB5A420-0ECB-47E0-BE23-BF313287F6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D3E10A63-51BC-43F7-BA50-1F4ACD65457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7F08ACA-05D3-487E-8337-05FD36243F0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C8C6F040-6B1B-45DD-BC2F-BDC68F5535F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63C39E2-9E2C-409F-8617-3F6C41EE62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72139FC8-E416-410C-BF16-F1E9554A3A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5CC9A63A-F563-4241-B551-370ACF4AB27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6" name="直線コネクタ 175">
          <a:extLst>
            <a:ext uri="{FF2B5EF4-FFF2-40B4-BE49-F238E27FC236}">
              <a16:creationId xmlns:a16="http://schemas.microsoft.com/office/drawing/2014/main" id="{E0F89C0B-6B29-4F88-89EB-C8B9CEF740E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7" name="テキスト ボックス 176">
          <a:extLst>
            <a:ext uri="{FF2B5EF4-FFF2-40B4-BE49-F238E27FC236}">
              <a16:creationId xmlns:a16="http://schemas.microsoft.com/office/drawing/2014/main" id="{6790CBDA-E198-4AB9-B312-3BE55C698E6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8" name="直線コネクタ 177">
          <a:extLst>
            <a:ext uri="{FF2B5EF4-FFF2-40B4-BE49-F238E27FC236}">
              <a16:creationId xmlns:a16="http://schemas.microsoft.com/office/drawing/2014/main" id="{DA52FF6F-93FD-4E91-8614-88C66675E88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9" name="テキスト ボックス 178">
          <a:extLst>
            <a:ext uri="{FF2B5EF4-FFF2-40B4-BE49-F238E27FC236}">
              <a16:creationId xmlns:a16="http://schemas.microsoft.com/office/drawing/2014/main" id="{476FCB01-24AC-40A6-9739-929A461FFDE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0" name="直線コネクタ 179">
          <a:extLst>
            <a:ext uri="{FF2B5EF4-FFF2-40B4-BE49-F238E27FC236}">
              <a16:creationId xmlns:a16="http://schemas.microsoft.com/office/drawing/2014/main" id="{00BF6781-242D-47F0-B8A4-7CD795A31F8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1" name="テキスト ボックス 180">
          <a:extLst>
            <a:ext uri="{FF2B5EF4-FFF2-40B4-BE49-F238E27FC236}">
              <a16:creationId xmlns:a16="http://schemas.microsoft.com/office/drawing/2014/main" id="{123E9CF3-C6AA-4EA1-9F76-950973F9377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2" name="直線コネクタ 181">
          <a:extLst>
            <a:ext uri="{FF2B5EF4-FFF2-40B4-BE49-F238E27FC236}">
              <a16:creationId xmlns:a16="http://schemas.microsoft.com/office/drawing/2014/main" id="{81BDA9B1-D0A0-4EA6-918E-162AA1A7118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3" name="テキスト ボックス 182">
          <a:extLst>
            <a:ext uri="{FF2B5EF4-FFF2-40B4-BE49-F238E27FC236}">
              <a16:creationId xmlns:a16="http://schemas.microsoft.com/office/drawing/2014/main" id="{6262A5C8-1E7E-45F5-9A9A-80F1D01E0E7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AAFC2984-6B7E-4BCD-821A-D8CD3C3079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5" name="テキスト ボックス 184">
          <a:extLst>
            <a:ext uri="{FF2B5EF4-FFF2-40B4-BE49-F238E27FC236}">
              <a16:creationId xmlns:a16="http://schemas.microsoft.com/office/drawing/2014/main" id="{EBB7440F-75D4-4BFC-A76F-840CDFD6359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FBABE5A4-64A9-455C-A5EE-78E8584762A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7" name="直線コネクタ 186">
          <a:extLst>
            <a:ext uri="{FF2B5EF4-FFF2-40B4-BE49-F238E27FC236}">
              <a16:creationId xmlns:a16="http://schemas.microsoft.com/office/drawing/2014/main" id="{66B86B8B-F4D1-4651-A68D-8B62FA7C6463}"/>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583F9A06-6BDC-4ACC-A021-BE639863AE9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9" name="直線コネクタ 188">
          <a:extLst>
            <a:ext uri="{FF2B5EF4-FFF2-40B4-BE49-F238E27FC236}">
              <a16:creationId xmlns:a16="http://schemas.microsoft.com/office/drawing/2014/main" id="{355A934C-BF14-4AB0-A041-79B1D7A1451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D9397733-152D-4819-8437-DE7AD1A74EAA}"/>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91" name="直線コネクタ 190">
          <a:extLst>
            <a:ext uri="{FF2B5EF4-FFF2-40B4-BE49-F238E27FC236}">
              <a16:creationId xmlns:a16="http://schemas.microsoft.com/office/drawing/2014/main" id="{0618616A-7C1C-488C-9551-A577FB1B84F8}"/>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58183</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8EB0EDBC-7E5F-454E-B047-39C481C00C32}"/>
            </a:ext>
          </a:extLst>
        </xdr:cNvPr>
        <xdr:cNvSpPr txBox="1"/>
      </xdr:nvSpPr>
      <xdr:spPr>
        <a:xfrm>
          <a:off x="4673600" y="1377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193" name="フローチャート: 判断 192">
          <a:extLst>
            <a:ext uri="{FF2B5EF4-FFF2-40B4-BE49-F238E27FC236}">
              <a16:creationId xmlns:a16="http://schemas.microsoft.com/office/drawing/2014/main" id="{0CCAF609-CB35-4C0C-9866-E22709DA908E}"/>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194" name="フローチャート: 判断 193">
          <a:extLst>
            <a:ext uri="{FF2B5EF4-FFF2-40B4-BE49-F238E27FC236}">
              <a16:creationId xmlns:a16="http://schemas.microsoft.com/office/drawing/2014/main" id="{C46F4F94-5AE4-4250-8578-52A5272A3503}"/>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5" name="フローチャート: 判断 194">
          <a:extLst>
            <a:ext uri="{FF2B5EF4-FFF2-40B4-BE49-F238E27FC236}">
              <a16:creationId xmlns:a16="http://schemas.microsoft.com/office/drawing/2014/main" id="{6FF8551E-ADDC-4EAF-997D-102603436D27}"/>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42163</xdr:rowOff>
    </xdr:from>
    <xdr:to>
      <xdr:col>10</xdr:col>
      <xdr:colOff>165100</xdr:colOff>
      <xdr:row>80</xdr:row>
      <xdr:rowOff>143763</xdr:rowOff>
    </xdr:to>
    <xdr:sp macro="" textlink="">
      <xdr:nvSpPr>
        <xdr:cNvPr id="196" name="フローチャート: 判断 195">
          <a:extLst>
            <a:ext uri="{FF2B5EF4-FFF2-40B4-BE49-F238E27FC236}">
              <a16:creationId xmlns:a16="http://schemas.microsoft.com/office/drawing/2014/main" id="{D3513518-2098-4B9F-989E-A5DA803920A3}"/>
            </a:ext>
          </a:extLst>
        </xdr:cNvPr>
        <xdr:cNvSpPr/>
      </xdr:nvSpPr>
      <xdr:spPr>
        <a:xfrm>
          <a:off x="1968500" y="137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197" name="フローチャート: 判断 196">
          <a:extLst>
            <a:ext uri="{FF2B5EF4-FFF2-40B4-BE49-F238E27FC236}">
              <a16:creationId xmlns:a16="http://schemas.microsoft.com/office/drawing/2014/main" id="{FBE6D7B5-4069-4EFC-BE95-0C5AF8F0B2B1}"/>
            </a:ext>
          </a:extLst>
        </xdr:cNvPr>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6D4107C9-6803-4090-ACF0-1A2A97A5052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B0AC300-4FAD-4CB8-ABB5-C4E590CF6A2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6CBF4FF-82EA-4957-9483-2DB2F0997A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0B22995-E695-4A3E-9CB3-8E0A26C3B2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1B6A881-F457-4D0F-A2EF-2B46812589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145035</xdr:rowOff>
    </xdr:from>
    <xdr:to>
      <xdr:col>24</xdr:col>
      <xdr:colOff>114300</xdr:colOff>
      <xdr:row>85</xdr:row>
      <xdr:rowOff>75185</xdr:rowOff>
    </xdr:to>
    <xdr:sp macro="" textlink="">
      <xdr:nvSpPr>
        <xdr:cNvPr id="203" name="楕円 202">
          <a:extLst>
            <a:ext uri="{FF2B5EF4-FFF2-40B4-BE49-F238E27FC236}">
              <a16:creationId xmlns:a16="http://schemas.microsoft.com/office/drawing/2014/main" id="{3A71D6C1-CAA9-4EA5-9BF8-87AA83A401E9}"/>
            </a:ext>
          </a:extLst>
        </xdr:cNvPr>
        <xdr:cNvSpPr/>
      </xdr:nvSpPr>
      <xdr:spPr>
        <a:xfrm>
          <a:off x="45847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123462</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9309B2A7-4D88-4179-9A9D-23C246760F73}"/>
            </a:ext>
          </a:extLst>
        </xdr:cNvPr>
        <xdr:cNvSpPr txBox="1"/>
      </xdr:nvSpPr>
      <xdr:spPr>
        <a:xfrm>
          <a:off x="4673600" y="1452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108458</xdr:rowOff>
    </xdr:from>
    <xdr:to>
      <xdr:col>20</xdr:col>
      <xdr:colOff>38100</xdr:colOff>
      <xdr:row>83</xdr:row>
      <xdr:rowOff>38608</xdr:rowOff>
    </xdr:to>
    <xdr:sp macro="" textlink="">
      <xdr:nvSpPr>
        <xdr:cNvPr id="205" name="楕円 204">
          <a:extLst>
            <a:ext uri="{FF2B5EF4-FFF2-40B4-BE49-F238E27FC236}">
              <a16:creationId xmlns:a16="http://schemas.microsoft.com/office/drawing/2014/main" id="{AD7BD77C-DB88-48C2-AD78-64BF9433A08F}"/>
            </a:ext>
          </a:extLst>
        </xdr:cNvPr>
        <xdr:cNvSpPr/>
      </xdr:nvSpPr>
      <xdr:spPr>
        <a:xfrm>
          <a:off x="3746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159258</xdr:rowOff>
    </xdr:from>
    <xdr:to>
      <xdr:col>24</xdr:col>
      <xdr:colOff>63500</xdr:colOff>
      <xdr:row>85</xdr:row>
      <xdr:rowOff>24385</xdr:rowOff>
    </xdr:to>
    <xdr:cxnSp macro="">
      <xdr:nvCxnSpPr>
        <xdr:cNvPr id="206" name="直線コネクタ 205">
          <a:extLst>
            <a:ext uri="{FF2B5EF4-FFF2-40B4-BE49-F238E27FC236}">
              <a16:creationId xmlns:a16="http://schemas.microsoft.com/office/drawing/2014/main" id="{6EEBBEF3-760E-4D16-BBBA-83092D1F7819}"/>
            </a:ext>
          </a:extLst>
        </xdr:cNvPr>
        <xdr:cNvCxnSpPr/>
      </xdr:nvCxnSpPr>
      <xdr:spPr>
        <a:xfrm>
          <a:off x="3797300" y="14218158"/>
          <a:ext cx="838200" cy="3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207" name="楕円 206">
          <a:extLst>
            <a:ext uri="{FF2B5EF4-FFF2-40B4-BE49-F238E27FC236}">
              <a16:creationId xmlns:a16="http://schemas.microsoft.com/office/drawing/2014/main" id="{4650F50D-3DF1-4FF4-9FDD-AAC48C2C3260}"/>
            </a:ext>
          </a:extLst>
        </xdr:cNvPr>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159258</xdr:rowOff>
    </xdr:to>
    <xdr:cxnSp macro="">
      <xdr:nvCxnSpPr>
        <xdr:cNvPr id="208" name="直線コネクタ 207">
          <a:extLst>
            <a:ext uri="{FF2B5EF4-FFF2-40B4-BE49-F238E27FC236}">
              <a16:creationId xmlns:a16="http://schemas.microsoft.com/office/drawing/2014/main" id="{51B1CA44-7938-49A4-9AE2-73FA0C625DCB}"/>
            </a:ext>
          </a:extLst>
        </xdr:cNvPr>
        <xdr:cNvCxnSpPr/>
      </xdr:nvCxnSpPr>
      <xdr:spPr>
        <a:xfrm>
          <a:off x="2908300" y="1408557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09" name="楕円 208">
          <a:extLst>
            <a:ext uri="{FF2B5EF4-FFF2-40B4-BE49-F238E27FC236}">
              <a16:creationId xmlns:a16="http://schemas.microsoft.com/office/drawing/2014/main" id="{8726FCC0-F018-4585-9DAE-67491A64561F}"/>
            </a:ext>
          </a:extLst>
        </xdr:cNvPr>
        <xdr:cNvSpPr/>
      </xdr:nvSpPr>
      <xdr:spPr>
        <a:xfrm>
          <a:off x="1968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xdr:rowOff>
    </xdr:from>
    <xdr:to>
      <xdr:col>15</xdr:col>
      <xdr:colOff>50800</xdr:colOff>
      <xdr:row>82</xdr:row>
      <xdr:rowOff>26670</xdr:rowOff>
    </xdr:to>
    <xdr:cxnSp macro="">
      <xdr:nvCxnSpPr>
        <xdr:cNvPr id="210" name="直線コネクタ 209">
          <a:extLst>
            <a:ext uri="{FF2B5EF4-FFF2-40B4-BE49-F238E27FC236}">
              <a16:creationId xmlns:a16="http://schemas.microsoft.com/office/drawing/2014/main" id="{CE7C10DD-40FB-47CC-ACD6-C32EC959D29A}"/>
            </a:ext>
          </a:extLst>
        </xdr:cNvPr>
        <xdr:cNvCxnSpPr/>
      </xdr:nvCxnSpPr>
      <xdr:spPr>
        <a:xfrm>
          <a:off x="2019300" y="1406499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103887</xdr:rowOff>
    </xdr:from>
    <xdr:to>
      <xdr:col>6</xdr:col>
      <xdr:colOff>38100</xdr:colOff>
      <xdr:row>82</xdr:row>
      <xdr:rowOff>34037</xdr:rowOff>
    </xdr:to>
    <xdr:sp macro="" textlink="">
      <xdr:nvSpPr>
        <xdr:cNvPr id="211" name="楕円 210">
          <a:extLst>
            <a:ext uri="{FF2B5EF4-FFF2-40B4-BE49-F238E27FC236}">
              <a16:creationId xmlns:a16="http://schemas.microsoft.com/office/drawing/2014/main" id="{41AD4C4C-9259-4D57-9520-BA6DA0B9D836}"/>
            </a:ext>
          </a:extLst>
        </xdr:cNvPr>
        <xdr:cNvSpPr/>
      </xdr:nvSpPr>
      <xdr:spPr>
        <a:xfrm>
          <a:off x="1079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154687</xdr:rowOff>
    </xdr:from>
    <xdr:to>
      <xdr:col>10</xdr:col>
      <xdr:colOff>114300</xdr:colOff>
      <xdr:row>82</xdr:row>
      <xdr:rowOff>6096</xdr:rowOff>
    </xdr:to>
    <xdr:cxnSp macro="">
      <xdr:nvCxnSpPr>
        <xdr:cNvPr id="212" name="直線コネクタ 211">
          <a:extLst>
            <a:ext uri="{FF2B5EF4-FFF2-40B4-BE49-F238E27FC236}">
              <a16:creationId xmlns:a16="http://schemas.microsoft.com/office/drawing/2014/main" id="{E2AE047A-415D-47BC-A37A-4EA10467C6C4}"/>
            </a:ext>
          </a:extLst>
        </xdr:cNvPr>
        <xdr:cNvCxnSpPr/>
      </xdr:nvCxnSpPr>
      <xdr:spPr>
        <a:xfrm>
          <a:off x="1130300" y="140421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18559</xdr:rowOff>
    </xdr:from>
    <xdr:ext cx="405111" cy="259045"/>
    <xdr:sp macro="" textlink="">
      <xdr:nvSpPr>
        <xdr:cNvPr id="213" name="n_1aveValue【福祉施設】&#10;有形固定資産減価償却率">
          <a:extLst>
            <a:ext uri="{FF2B5EF4-FFF2-40B4-BE49-F238E27FC236}">
              <a16:creationId xmlns:a16="http://schemas.microsoft.com/office/drawing/2014/main" id="{8013C2C1-11D4-41A6-8420-73D796265497}"/>
            </a:ext>
          </a:extLst>
        </xdr:cNvPr>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214" name="n_2aveValue【福祉施設】&#10;有形固定資産減価償却率">
          <a:extLst>
            <a:ext uri="{FF2B5EF4-FFF2-40B4-BE49-F238E27FC236}">
              <a16:creationId xmlns:a16="http://schemas.microsoft.com/office/drawing/2014/main" id="{E516F479-9735-4AAD-B044-1A4737900ABB}"/>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160290</xdr:rowOff>
    </xdr:from>
    <xdr:ext cx="405111" cy="259045"/>
    <xdr:sp macro="" textlink="">
      <xdr:nvSpPr>
        <xdr:cNvPr id="215" name="n_3aveValue【福祉施設】&#10;有形固定資産減価償却率">
          <a:extLst>
            <a:ext uri="{FF2B5EF4-FFF2-40B4-BE49-F238E27FC236}">
              <a16:creationId xmlns:a16="http://schemas.microsoft.com/office/drawing/2014/main" id="{54EFFAA2-7F0F-4CCE-A84A-4BF973A98EB5}"/>
            </a:ext>
          </a:extLst>
        </xdr:cNvPr>
        <xdr:cNvSpPr txBox="1"/>
      </xdr:nvSpPr>
      <xdr:spPr>
        <a:xfrm>
          <a:off x="18167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216" name="n_4aveValue【福祉施設】&#10;有形固定資産減価償却率">
          <a:extLst>
            <a:ext uri="{FF2B5EF4-FFF2-40B4-BE49-F238E27FC236}">
              <a16:creationId xmlns:a16="http://schemas.microsoft.com/office/drawing/2014/main" id="{4D8353F5-1F54-4201-B052-F13F0492A5F4}"/>
            </a:ext>
          </a:extLst>
        </xdr:cNvPr>
        <xdr:cNvSpPr txBox="1"/>
      </xdr:nvSpPr>
      <xdr:spPr>
        <a:xfrm>
          <a:off x="927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29735</xdr:rowOff>
    </xdr:from>
    <xdr:ext cx="405111" cy="259045"/>
    <xdr:sp macro="" textlink="">
      <xdr:nvSpPr>
        <xdr:cNvPr id="217" name="n_1mainValue【福祉施設】&#10;有形固定資産減価償却率">
          <a:extLst>
            <a:ext uri="{FF2B5EF4-FFF2-40B4-BE49-F238E27FC236}">
              <a16:creationId xmlns:a16="http://schemas.microsoft.com/office/drawing/2014/main" id="{DA562D2A-7221-4246-80FA-7FA614367D25}"/>
            </a:ext>
          </a:extLst>
        </xdr:cNvPr>
        <xdr:cNvSpPr txBox="1"/>
      </xdr:nvSpPr>
      <xdr:spPr>
        <a:xfrm>
          <a:off x="3582044" y="1426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18" name="n_2mainValue【福祉施設】&#10;有形固定資産減価償却率">
          <a:extLst>
            <a:ext uri="{FF2B5EF4-FFF2-40B4-BE49-F238E27FC236}">
              <a16:creationId xmlns:a16="http://schemas.microsoft.com/office/drawing/2014/main" id="{3D81D6F7-B31F-46C4-891E-E6AE756A6BD2}"/>
            </a:ext>
          </a:extLst>
        </xdr:cNvPr>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219" name="n_3mainValue【福祉施設】&#10;有形固定資産減価償却率">
          <a:extLst>
            <a:ext uri="{FF2B5EF4-FFF2-40B4-BE49-F238E27FC236}">
              <a16:creationId xmlns:a16="http://schemas.microsoft.com/office/drawing/2014/main" id="{D50355F7-6C6F-4EAE-9869-080A539E7545}"/>
            </a:ext>
          </a:extLst>
        </xdr:cNvPr>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25164</xdr:rowOff>
    </xdr:from>
    <xdr:ext cx="405111" cy="259045"/>
    <xdr:sp macro="" textlink="">
      <xdr:nvSpPr>
        <xdr:cNvPr id="220" name="n_4mainValue【福祉施設】&#10;有形固定資産減価償却率">
          <a:extLst>
            <a:ext uri="{FF2B5EF4-FFF2-40B4-BE49-F238E27FC236}">
              <a16:creationId xmlns:a16="http://schemas.microsoft.com/office/drawing/2014/main" id="{512CB4D3-180F-4314-8920-98B7D95997E3}"/>
            </a:ext>
          </a:extLst>
        </xdr:cNvPr>
        <xdr:cNvSpPr txBox="1"/>
      </xdr:nvSpPr>
      <xdr:spPr>
        <a:xfrm>
          <a:off x="927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A22BA943-60E8-4A5C-8797-10D4FCB8F6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5B6E8172-1722-4B31-B077-2ACACFB686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713068BF-ED00-4A99-9EE8-CFC0E156DE9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406CB918-3D74-4F8C-91C3-06A9C984F0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B8D12A26-C7F7-49E1-AEDE-0654FE628A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6E40A498-061C-4696-B817-9C981A4B7F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88FD1254-E866-4B5E-98B0-39B6FB8945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7BD8622C-D49F-41E9-B5FC-5B3F1BCB587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3216E786-8543-4895-8BDF-22FF3EC23F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8C0DAD9E-1D3D-4A26-B13A-52350B47F7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a:extLst>
            <a:ext uri="{FF2B5EF4-FFF2-40B4-BE49-F238E27FC236}">
              <a16:creationId xmlns:a16="http://schemas.microsoft.com/office/drawing/2014/main" id="{11E9C78D-D253-4884-8194-890C6641A80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a:extLst>
            <a:ext uri="{FF2B5EF4-FFF2-40B4-BE49-F238E27FC236}">
              <a16:creationId xmlns:a16="http://schemas.microsoft.com/office/drawing/2014/main" id="{2B8C9D0F-B6F3-4B00-8DEE-1E50B4934AE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a:extLst>
            <a:ext uri="{FF2B5EF4-FFF2-40B4-BE49-F238E27FC236}">
              <a16:creationId xmlns:a16="http://schemas.microsoft.com/office/drawing/2014/main" id="{384DA088-9CBD-4562-8695-40EAEA29C05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a:extLst>
            <a:ext uri="{FF2B5EF4-FFF2-40B4-BE49-F238E27FC236}">
              <a16:creationId xmlns:a16="http://schemas.microsoft.com/office/drawing/2014/main" id="{4F59920D-2A17-4EBF-B13B-4093F37A47B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5AD56459-F78E-4024-8668-2521A85361A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F7035CD2-3946-4175-97EF-3ABA81D35B8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a:extLst>
            <a:ext uri="{FF2B5EF4-FFF2-40B4-BE49-F238E27FC236}">
              <a16:creationId xmlns:a16="http://schemas.microsoft.com/office/drawing/2014/main" id="{2860027B-D7F8-41B8-A485-A9A20640DB5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a:extLst>
            <a:ext uri="{FF2B5EF4-FFF2-40B4-BE49-F238E27FC236}">
              <a16:creationId xmlns:a16="http://schemas.microsoft.com/office/drawing/2014/main" id="{64D45EF2-B7C6-4A41-AD02-D838D55935F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a:extLst>
            <a:ext uri="{FF2B5EF4-FFF2-40B4-BE49-F238E27FC236}">
              <a16:creationId xmlns:a16="http://schemas.microsoft.com/office/drawing/2014/main" id="{328EC4F7-F435-450B-BF54-593E4EA1BA6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5DCF7C1A-DD7E-43E9-BCBE-0E2740D0368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725A58FD-C9CE-4605-90B6-95F04E4D9BE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517C0FD2-C817-4E9D-9CEF-682DDD4098D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48E03C2C-CF20-46A7-9B2E-4294BD3859E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244" name="直線コネクタ 243">
          <a:extLst>
            <a:ext uri="{FF2B5EF4-FFF2-40B4-BE49-F238E27FC236}">
              <a16:creationId xmlns:a16="http://schemas.microsoft.com/office/drawing/2014/main" id="{F7153F6D-69B0-43D6-8E71-958B05A8FCE6}"/>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5" name="【福祉施設】&#10;一人当たり面積最小値テキスト">
          <a:extLst>
            <a:ext uri="{FF2B5EF4-FFF2-40B4-BE49-F238E27FC236}">
              <a16:creationId xmlns:a16="http://schemas.microsoft.com/office/drawing/2014/main" id="{A406064B-7453-4B1F-9355-AB23D3AACF43}"/>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6" name="直線コネクタ 245">
          <a:extLst>
            <a:ext uri="{FF2B5EF4-FFF2-40B4-BE49-F238E27FC236}">
              <a16:creationId xmlns:a16="http://schemas.microsoft.com/office/drawing/2014/main" id="{26B45AC5-4825-4FD3-A3D8-6B0537A467A9}"/>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247" name="【福祉施設】&#10;一人当たり面積最大値テキスト">
          <a:extLst>
            <a:ext uri="{FF2B5EF4-FFF2-40B4-BE49-F238E27FC236}">
              <a16:creationId xmlns:a16="http://schemas.microsoft.com/office/drawing/2014/main" id="{643F37D6-5025-4921-9C21-B72D8A74961E}"/>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248" name="直線コネクタ 247">
          <a:extLst>
            <a:ext uri="{FF2B5EF4-FFF2-40B4-BE49-F238E27FC236}">
              <a16:creationId xmlns:a16="http://schemas.microsoft.com/office/drawing/2014/main" id="{518DD492-37EA-4E14-9358-0F1386E2E9E6}"/>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49" name="【福祉施設】&#10;一人当たり面積平均値テキスト">
          <a:extLst>
            <a:ext uri="{FF2B5EF4-FFF2-40B4-BE49-F238E27FC236}">
              <a16:creationId xmlns:a16="http://schemas.microsoft.com/office/drawing/2014/main" id="{06E1462A-E9B8-47EE-993C-885FB84A8A00}"/>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50" name="フローチャート: 判断 249">
          <a:extLst>
            <a:ext uri="{FF2B5EF4-FFF2-40B4-BE49-F238E27FC236}">
              <a16:creationId xmlns:a16="http://schemas.microsoft.com/office/drawing/2014/main" id="{9BF445DF-95CB-419A-AAE1-DD1BAF979699}"/>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251" name="フローチャート: 判断 250">
          <a:extLst>
            <a:ext uri="{FF2B5EF4-FFF2-40B4-BE49-F238E27FC236}">
              <a16:creationId xmlns:a16="http://schemas.microsoft.com/office/drawing/2014/main" id="{D78CB8C9-F045-46C9-8806-A793F44ADE4E}"/>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252" name="フローチャート: 判断 251">
          <a:extLst>
            <a:ext uri="{FF2B5EF4-FFF2-40B4-BE49-F238E27FC236}">
              <a16:creationId xmlns:a16="http://schemas.microsoft.com/office/drawing/2014/main" id="{434F1586-657A-4B9A-8CC9-15570991B352}"/>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20320</xdr:rowOff>
    </xdr:from>
    <xdr:to>
      <xdr:col>41</xdr:col>
      <xdr:colOff>101600</xdr:colOff>
      <xdr:row>85</xdr:row>
      <xdr:rowOff>121920</xdr:rowOff>
    </xdr:to>
    <xdr:sp macro="" textlink="">
      <xdr:nvSpPr>
        <xdr:cNvPr id="253" name="フローチャート: 判断 252">
          <a:extLst>
            <a:ext uri="{FF2B5EF4-FFF2-40B4-BE49-F238E27FC236}">
              <a16:creationId xmlns:a16="http://schemas.microsoft.com/office/drawing/2014/main" id="{D1ACBB0E-579D-4ADC-93EC-DED1A0CB7AAC}"/>
            </a:ext>
          </a:extLst>
        </xdr:cNvPr>
        <xdr:cNvSpPr/>
      </xdr:nvSpPr>
      <xdr:spPr>
        <a:xfrm>
          <a:off x="7810500" y="145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254" name="フローチャート: 判断 253">
          <a:extLst>
            <a:ext uri="{FF2B5EF4-FFF2-40B4-BE49-F238E27FC236}">
              <a16:creationId xmlns:a16="http://schemas.microsoft.com/office/drawing/2014/main" id="{53741AFC-3C9A-4EF0-86E9-0C25EA44394F}"/>
            </a:ext>
          </a:extLst>
        </xdr:cNvPr>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E61ECFAC-4BF8-4232-9B49-EB4D9FAB56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E46008D-7C15-4F60-8410-1AEDD3EC61F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8088722-DFB5-48FB-9D02-5CC70A90E7D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E1F553A-D47C-423F-B949-5C59851A24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6906CF6-4CBF-4FEF-BAC2-8A488B44E39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160020</xdr:rowOff>
    </xdr:from>
    <xdr:to>
      <xdr:col>55</xdr:col>
      <xdr:colOff>50800</xdr:colOff>
      <xdr:row>86</xdr:row>
      <xdr:rowOff>90170</xdr:rowOff>
    </xdr:to>
    <xdr:sp macro="" textlink="">
      <xdr:nvSpPr>
        <xdr:cNvPr id="260" name="楕円 259">
          <a:extLst>
            <a:ext uri="{FF2B5EF4-FFF2-40B4-BE49-F238E27FC236}">
              <a16:creationId xmlns:a16="http://schemas.microsoft.com/office/drawing/2014/main" id="{08D932CA-175D-44C9-806D-2F85BE73E816}"/>
            </a:ext>
          </a:extLst>
        </xdr:cNvPr>
        <xdr:cNvSpPr/>
      </xdr:nvSpPr>
      <xdr:spPr>
        <a:xfrm>
          <a:off x="104267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74947</xdr:rowOff>
    </xdr:from>
    <xdr:ext cx="469744" cy="259045"/>
    <xdr:sp macro="" textlink="">
      <xdr:nvSpPr>
        <xdr:cNvPr id="261" name="【福祉施設】&#10;一人当たり面積該当値テキスト">
          <a:extLst>
            <a:ext uri="{FF2B5EF4-FFF2-40B4-BE49-F238E27FC236}">
              <a16:creationId xmlns:a16="http://schemas.microsoft.com/office/drawing/2014/main" id="{3F395757-E13C-4E30-BD51-C54C9B96D162}"/>
            </a:ext>
          </a:extLst>
        </xdr:cNvPr>
        <xdr:cNvSpPr txBox="1"/>
      </xdr:nvSpPr>
      <xdr:spPr>
        <a:xfrm>
          <a:off x="10515600"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87630</xdr:rowOff>
    </xdr:from>
    <xdr:to>
      <xdr:col>50</xdr:col>
      <xdr:colOff>165100</xdr:colOff>
      <xdr:row>86</xdr:row>
      <xdr:rowOff>17780</xdr:rowOff>
    </xdr:to>
    <xdr:sp macro="" textlink="">
      <xdr:nvSpPr>
        <xdr:cNvPr id="262" name="楕円 261">
          <a:extLst>
            <a:ext uri="{FF2B5EF4-FFF2-40B4-BE49-F238E27FC236}">
              <a16:creationId xmlns:a16="http://schemas.microsoft.com/office/drawing/2014/main" id="{2EE1BE56-45AE-42B8-A498-FCFF726C5EEA}"/>
            </a:ext>
          </a:extLst>
        </xdr:cNvPr>
        <xdr:cNvSpPr/>
      </xdr:nvSpPr>
      <xdr:spPr>
        <a:xfrm>
          <a:off x="9588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138430</xdr:rowOff>
    </xdr:from>
    <xdr:to>
      <xdr:col>55</xdr:col>
      <xdr:colOff>0</xdr:colOff>
      <xdr:row>86</xdr:row>
      <xdr:rowOff>39370</xdr:rowOff>
    </xdr:to>
    <xdr:cxnSp macro="">
      <xdr:nvCxnSpPr>
        <xdr:cNvPr id="263" name="直線コネクタ 262">
          <a:extLst>
            <a:ext uri="{FF2B5EF4-FFF2-40B4-BE49-F238E27FC236}">
              <a16:creationId xmlns:a16="http://schemas.microsoft.com/office/drawing/2014/main" id="{DB3C57F3-A29F-4525-84E0-5FF2239C2ACD}"/>
            </a:ext>
          </a:extLst>
        </xdr:cNvPr>
        <xdr:cNvCxnSpPr/>
      </xdr:nvCxnSpPr>
      <xdr:spPr>
        <a:xfrm>
          <a:off x="9639300" y="147116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92711</xdr:rowOff>
    </xdr:from>
    <xdr:to>
      <xdr:col>46</xdr:col>
      <xdr:colOff>38100</xdr:colOff>
      <xdr:row>86</xdr:row>
      <xdr:rowOff>22861</xdr:rowOff>
    </xdr:to>
    <xdr:sp macro="" textlink="">
      <xdr:nvSpPr>
        <xdr:cNvPr id="264" name="楕円 263">
          <a:extLst>
            <a:ext uri="{FF2B5EF4-FFF2-40B4-BE49-F238E27FC236}">
              <a16:creationId xmlns:a16="http://schemas.microsoft.com/office/drawing/2014/main" id="{42EEC19B-A869-45DF-AE4E-7A3AB636F88E}"/>
            </a:ext>
          </a:extLst>
        </xdr:cNvPr>
        <xdr:cNvSpPr/>
      </xdr:nvSpPr>
      <xdr:spPr>
        <a:xfrm>
          <a:off x="8699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138430</xdr:rowOff>
    </xdr:from>
    <xdr:to>
      <xdr:col>50</xdr:col>
      <xdr:colOff>114300</xdr:colOff>
      <xdr:row>85</xdr:row>
      <xdr:rowOff>143511</xdr:rowOff>
    </xdr:to>
    <xdr:cxnSp macro="">
      <xdr:nvCxnSpPr>
        <xdr:cNvPr id="265" name="直線コネクタ 264">
          <a:extLst>
            <a:ext uri="{FF2B5EF4-FFF2-40B4-BE49-F238E27FC236}">
              <a16:creationId xmlns:a16="http://schemas.microsoft.com/office/drawing/2014/main" id="{13D385EE-02D3-4FD4-93BC-50372BB69E81}"/>
            </a:ext>
          </a:extLst>
        </xdr:cNvPr>
        <xdr:cNvCxnSpPr/>
      </xdr:nvCxnSpPr>
      <xdr:spPr>
        <a:xfrm flipV="1">
          <a:off x="8750300" y="147116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96520</xdr:rowOff>
    </xdr:from>
    <xdr:to>
      <xdr:col>41</xdr:col>
      <xdr:colOff>101600</xdr:colOff>
      <xdr:row>86</xdr:row>
      <xdr:rowOff>26670</xdr:rowOff>
    </xdr:to>
    <xdr:sp macro="" textlink="">
      <xdr:nvSpPr>
        <xdr:cNvPr id="266" name="楕円 265">
          <a:extLst>
            <a:ext uri="{FF2B5EF4-FFF2-40B4-BE49-F238E27FC236}">
              <a16:creationId xmlns:a16="http://schemas.microsoft.com/office/drawing/2014/main" id="{27A73EAF-BBE8-4972-8BDE-9453EA9CA5A3}"/>
            </a:ext>
          </a:extLst>
        </xdr:cNvPr>
        <xdr:cNvSpPr/>
      </xdr:nvSpPr>
      <xdr:spPr>
        <a:xfrm>
          <a:off x="7810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143511</xdr:rowOff>
    </xdr:from>
    <xdr:to>
      <xdr:col>45</xdr:col>
      <xdr:colOff>177800</xdr:colOff>
      <xdr:row>85</xdr:row>
      <xdr:rowOff>147320</xdr:rowOff>
    </xdr:to>
    <xdr:cxnSp macro="">
      <xdr:nvCxnSpPr>
        <xdr:cNvPr id="267" name="直線コネクタ 266">
          <a:extLst>
            <a:ext uri="{FF2B5EF4-FFF2-40B4-BE49-F238E27FC236}">
              <a16:creationId xmlns:a16="http://schemas.microsoft.com/office/drawing/2014/main" id="{C307F325-B5EF-4E87-BC83-D11EA55B063C}"/>
            </a:ext>
          </a:extLst>
        </xdr:cNvPr>
        <xdr:cNvCxnSpPr/>
      </xdr:nvCxnSpPr>
      <xdr:spPr>
        <a:xfrm flipV="1">
          <a:off x="7861300" y="14716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100330</xdr:rowOff>
    </xdr:from>
    <xdr:to>
      <xdr:col>36</xdr:col>
      <xdr:colOff>165100</xdr:colOff>
      <xdr:row>86</xdr:row>
      <xdr:rowOff>30480</xdr:rowOff>
    </xdr:to>
    <xdr:sp macro="" textlink="">
      <xdr:nvSpPr>
        <xdr:cNvPr id="268" name="楕円 267">
          <a:extLst>
            <a:ext uri="{FF2B5EF4-FFF2-40B4-BE49-F238E27FC236}">
              <a16:creationId xmlns:a16="http://schemas.microsoft.com/office/drawing/2014/main" id="{6F33F38E-3F27-4FDF-B77A-A08232EA6037}"/>
            </a:ext>
          </a:extLst>
        </xdr:cNvPr>
        <xdr:cNvSpPr/>
      </xdr:nvSpPr>
      <xdr:spPr>
        <a:xfrm>
          <a:off x="6921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147320</xdr:rowOff>
    </xdr:from>
    <xdr:to>
      <xdr:col>41</xdr:col>
      <xdr:colOff>50800</xdr:colOff>
      <xdr:row>85</xdr:row>
      <xdr:rowOff>151130</xdr:rowOff>
    </xdr:to>
    <xdr:cxnSp macro="">
      <xdr:nvCxnSpPr>
        <xdr:cNvPr id="269" name="直線コネクタ 268">
          <a:extLst>
            <a:ext uri="{FF2B5EF4-FFF2-40B4-BE49-F238E27FC236}">
              <a16:creationId xmlns:a16="http://schemas.microsoft.com/office/drawing/2014/main" id="{FD7C6A05-F040-412E-B3B3-0AF281D7A56B}"/>
            </a:ext>
          </a:extLst>
        </xdr:cNvPr>
        <xdr:cNvCxnSpPr/>
      </xdr:nvCxnSpPr>
      <xdr:spPr>
        <a:xfrm flipV="1">
          <a:off x="6972300" y="14720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270" name="n_1aveValue【福祉施設】&#10;一人当たり面積">
          <a:extLst>
            <a:ext uri="{FF2B5EF4-FFF2-40B4-BE49-F238E27FC236}">
              <a16:creationId xmlns:a16="http://schemas.microsoft.com/office/drawing/2014/main" id="{6295A95E-A2F2-4B06-858C-05B2301ECFCF}"/>
            </a:ext>
          </a:extLst>
        </xdr:cNvPr>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271" name="n_2aveValue【福祉施設】&#10;一人当たり面積">
          <a:extLst>
            <a:ext uri="{FF2B5EF4-FFF2-40B4-BE49-F238E27FC236}">
              <a16:creationId xmlns:a16="http://schemas.microsoft.com/office/drawing/2014/main" id="{918DDB21-6F72-4FB0-9A42-EA24FBFCC6D6}"/>
            </a:ext>
          </a:extLst>
        </xdr:cNvPr>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138447</xdr:rowOff>
    </xdr:from>
    <xdr:ext cx="469744" cy="259045"/>
    <xdr:sp macro="" textlink="">
      <xdr:nvSpPr>
        <xdr:cNvPr id="272" name="n_3aveValue【福祉施設】&#10;一人当たり面積">
          <a:extLst>
            <a:ext uri="{FF2B5EF4-FFF2-40B4-BE49-F238E27FC236}">
              <a16:creationId xmlns:a16="http://schemas.microsoft.com/office/drawing/2014/main" id="{4A2B9ACF-1D38-464C-9096-93EE1C596904}"/>
            </a:ext>
          </a:extLst>
        </xdr:cNvPr>
        <xdr:cNvSpPr txBox="1"/>
      </xdr:nvSpPr>
      <xdr:spPr>
        <a:xfrm>
          <a:off x="7626427" y="1436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151147</xdr:rowOff>
    </xdr:from>
    <xdr:ext cx="469744" cy="259045"/>
    <xdr:sp macro="" textlink="">
      <xdr:nvSpPr>
        <xdr:cNvPr id="273" name="n_4aveValue【福祉施設】&#10;一人当たり面積">
          <a:extLst>
            <a:ext uri="{FF2B5EF4-FFF2-40B4-BE49-F238E27FC236}">
              <a16:creationId xmlns:a16="http://schemas.microsoft.com/office/drawing/2014/main" id="{33CE4243-2926-48F5-8EA9-96B23F8CCBE5}"/>
            </a:ext>
          </a:extLst>
        </xdr:cNvPr>
        <xdr:cNvSpPr txBox="1"/>
      </xdr:nvSpPr>
      <xdr:spPr>
        <a:xfrm>
          <a:off x="6737427" y="143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8907</xdr:rowOff>
    </xdr:from>
    <xdr:ext cx="469744" cy="259045"/>
    <xdr:sp macro="" textlink="">
      <xdr:nvSpPr>
        <xdr:cNvPr id="274" name="n_1mainValue【福祉施設】&#10;一人当たり面積">
          <a:extLst>
            <a:ext uri="{FF2B5EF4-FFF2-40B4-BE49-F238E27FC236}">
              <a16:creationId xmlns:a16="http://schemas.microsoft.com/office/drawing/2014/main" id="{3280E919-D6E0-42B6-9603-5DD9F55E4F34}"/>
            </a:ext>
          </a:extLst>
        </xdr:cNvPr>
        <xdr:cNvSpPr txBox="1"/>
      </xdr:nvSpPr>
      <xdr:spPr>
        <a:xfrm>
          <a:off x="9391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13988</xdr:rowOff>
    </xdr:from>
    <xdr:ext cx="469744" cy="259045"/>
    <xdr:sp macro="" textlink="">
      <xdr:nvSpPr>
        <xdr:cNvPr id="275" name="n_2mainValue【福祉施設】&#10;一人当たり面積">
          <a:extLst>
            <a:ext uri="{FF2B5EF4-FFF2-40B4-BE49-F238E27FC236}">
              <a16:creationId xmlns:a16="http://schemas.microsoft.com/office/drawing/2014/main" id="{AADD957E-5277-4E62-A840-4F62C02C465C}"/>
            </a:ext>
          </a:extLst>
        </xdr:cNvPr>
        <xdr:cNvSpPr txBox="1"/>
      </xdr:nvSpPr>
      <xdr:spPr>
        <a:xfrm>
          <a:off x="85154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17797</xdr:rowOff>
    </xdr:from>
    <xdr:ext cx="469744" cy="259045"/>
    <xdr:sp macro="" textlink="">
      <xdr:nvSpPr>
        <xdr:cNvPr id="276" name="n_3mainValue【福祉施設】&#10;一人当たり面積">
          <a:extLst>
            <a:ext uri="{FF2B5EF4-FFF2-40B4-BE49-F238E27FC236}">
              <a16:creationId xmlns:a16="http://schemas.microsoft.com/office/drawing/2014/main" id="{2CF7830C-E08B-4810-9603-972BC238732E}"/>
            </a:ext>
          </a:extLst>
        </xdr:cNvPr>
        <xdr:cNvSpPr txBox="1"/>
      </xdr:nvSpPr>
      <xdr:spPr>
        <a:xfrm>
          <a:off x="7626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21607</xdr:rowOff>
    </xdr:from>
    <xdr:ext cx="469744" cy="259045"/>
    <xdr:sp macro="" textlink="">
      <xdr:nvSpPr>
        <xdr:cNvPr id="277" name="n_4mainValue【福祉施設】&#10;一人当たり面積">
          <a:extLst>
            <a:ext uri="{FF2B5EF4-FFF2-40B4-BE49-F238E27FC236}">
              <a16:creationId xmlns:a16="http://schemas.microsoft.com/office/drawing/2014/main" id="{CB1021A5-2555-4234-8EE1-E1BE46CE8429}"/>
            </a:ext>
          </a:extLst>
        </xdr:cNvPr>
        <xdr:cNvSpPr txBox="1"/>
      </xdr:nvSpPr>
      <xdr:spPr>
        <a:xfrm>
          <a:off x="6737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3E8D0FE-AE35-4800-BBF1-FD0F360C89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94F0FE7-B322-426C-8022-E555F24354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4E2E95D7-AFA8-4EC9-9430-24E936C3391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F114825E-E023-40FD-82DD-BF56F26DCF8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A8CB340E-2D59-49EB-B7D7-99DC0ECAA24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7A971DD7-64DF-4170-9F9F-5E82BB3F61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665A9DDE-D381-4125-9C47-AE1FA47396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58D47EEA-96F5-4361-88B1-C8A8865A52C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1F5445F1-7846-4FA8-B69B-C5BEDA3835B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8B2A990A-5D4F-4630-8A9F-5C91510608E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9A4EEBCE-6B0F-44AF-8D12-D28588D2576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9DDC3FA4-20D8-4236-88F3-3D592734F50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5564E00C-69F2-4364-BA9C-C06C8755558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754E90FA-9AE0-430B-9030-17D787D86E6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301A324E-EA41-449A-A9BC-3EF387C0B2B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72F06694-5F41-4860-8CEA-50637A14BDD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33DF904C-0F27-40C0-B577-A4E08D34A26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6732DFF7-D8E8-4125-BAF3-5FCB79E355A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6BF4F978-9882-430D-8F21-30202AE2CD5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757CA8D3-3E7B-466A-976B-78D314D90CE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550B3A07-4893-4692-8C7B-0FB62C99217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1AE38454-3FD2-43A4-96F5-610AC761B7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E4BCFAA2-2551-4AAA-98A4-9776E3B9C6D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5A3C2DA4-B312-48FC-A53B-9B71151B673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302" name="直線コネクタ 301">
          <a:extLst>
            <a:ext uri="{FF2B5EF4-FFF2-40B4-BE49-F238E27FC236}">
              <a16:creationId xmlns:a16="http://schemas.microsoft.com/office/drawing/2014/main" id="{1148E36F-2402-45FF-9A64-9FF391F50716}"/>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55FE40C7-B5EE-4DA5-B55E-E2448D04408B}"/>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4" name="直線コネクタ 303">
          <a:extLst>
            <a:ext uri="{FF2B5EF4-FFF2-40B4-BE49-F238E27FC236}">
              <a16:creationId xmlns:a16="http://schemas.microsoft.com/office/drawing/2014/main" id="{06965DF9-1E34-424C-89B8-840DDA1B2C85}"/>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F31EE511-8F40-41DF-9037-4EF474B084FA}"/>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06" name="直線コネクタ 305">
          <a:extLst>
            <a:ext uri="{FF2B5EF4-FFF2-40B4-BE49-F238E27FC236}">
              <a16:creationId xmlns:a16="http://schemas.microsoft.com/office/drawing/2014/main" id="{57231293-E28F-4447-9CC8-A5C206E20127}"/>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103522</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6CB53B1A-5760-4F5B-9F59-8A8A3090CA4E}"/>
            </a:ext>
          </a:extLst>
        </xdr:cNvPr>
        <xdr:cNvSpPr txBox="1"/>
      </xdr:nvSpPr>
      <xdr:spPr>
        <a:xfrm>
          <a:off x="4673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308" name="フローチャート: 判断 307">
          <a:extLst>
            <a:ext uri="{FF2B5EF4-FFF2-40B4-BE49-F238E27FC236}">
              <a16:creationId xmlns:a16="http://schemas.microsoft.com/office/drawing/2014/main" id="{E3609CD6-464B-40AE-BE2B-AA6154DF0EF0}"/>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309" name="フローチャート: 判断 308">
          <a:extLst>
            <a:ext uri="{FF2B5EF4-FFF2-40B4-BE49-F238E27FC236}">
              <a16:creationId xmlns:a16="http://schemas.microsoft.com/office/drawing/2014/main" id="{1ADC1D12-C935-49EC-9080-E9D6C6F0B01F}"/>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10" name="フローチャート: 判断 309">
          <a:extLst>
            <a:ext uri="{FF2B5EF4-FFF2-40B4-BE49-F238E27FC236}">
              <a16:creationId xmlns:a16="http://schemas.microsoft.com/office/drawing/2014/main" id="{F9E5EC03-62B4-4FB8-BBC4-00CF1F480905}"/>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311" name="フローチャート: 判断 310">
          <a:extLst>
            <a:ext uri="{FF2B5EF4-FFF2-40B4-BE49-F238E27FC236}">
              <a16:creationId xmlns:a16="http://schemas.microsoft.com/office/drawing/2014/main" id="{7B3ACFE1-9B49-4469-8F73-38B463B2809B}"/>
            </a:ext>
          </a:extLst>
        </xdr:cNvPr>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109220</xdr:rowOff>
    </xdr:from>
    <xdr:to>
      <xdr:col>6</xdr:col>
      <xdr:colOff>38100</xdr:colOff>
      <xdr:row>104</xdr:row>
      <xdr:rowOff>39370</xdr:rowOff>
    </xdr:to>
    <xdr:sp macro="" textlink="">
      <xdr:nvSpPr>
        <xdr:cNvPr id="312" name="フローチャート: 判断 311">
          <a:extLst>
            <a:ext uri="{FF2B5EF4-FFF2-40B4-BE49-F238E27FC236}">
              <a16:creationId xmlns:a16="http://schemas.microsoft.com/office/drawing/2014/main" id="{F7D3BCCB-10D2-4BFB-ABF7-02E6C23F5C00}"/>
            </a:ext>
          </a:extLst>
        </xdr:cNvPr>
        <xdr:cNvSpPr/>
      </xdr:nvSpPr>
      <xdr:spPr>
        <a:xfrm>
          <a:off x="1079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514571BD-DAA8-45DD-888E-E6622B3187B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3DE0074-AB20-4266-B20E-3A0E3CA5D38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3F95DBB5-F167-4D8C-87CA-76DAB327CB3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65A4C59-200F-4400-BF92-CD48A6A11B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00B01B4-8045-4A09-AECB-3068A45D4F4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12064</xdr:rowOff>
    </xdr:from>
    <xdr:to>
      <xdr:col>24</xdr:col>
      <xdr:colOff>114300</xdr:colOff>
      <xdr:row>107</xdr:row>
      <xdr:rowOff>113664</xdr:rowOff>
    </xdr:to>
    <xdr:sp macro="" textlink="">
      <xdr:nvSpPr>
        <xdr:cNvPr id="318" name="楕円 317">
          <a:extLst>
            <a:ext uri="{FF2B5EF4-FFF2-40B4-BE49-F238E27FC236}">
              <a16:creationId xmlns:a16="http://schemas.microsoft.com/office/drawing/2014/main" id="{7889A6D9-F200-4B4E-912D-1F5DEA57F900}"/>
            </a:ext>
          </a:extLst>
        </xdr:cNvPr>
        <xdr:cNvSpPr/>
      </xdr:nvSpPr>
      <xdr:spPr>
        <a:xfrm>
          <a:off x="45847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161941</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E8358DA1-EF87-4C84-A542-6A88F3B53548}"/>
            </a:ext>
          </a:extLst>
        </xdr:cNvPr>
        <xdr:cNvSpPr txBox="1"/>
      </xdr:nvSpPr>
      <xdr:spPr>
        <a:xfrm>
          <a:off x="4673600"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132080</xdr:rowOff>
    </xdr:from>
    <xdr:to>
      <xdr:col>20</xdr:col>
      <xdr:colOff>38100</xdr:colOff>
      <xdr:row>107</xdr:row>
      <xdr:rowOff>62230</xdr:rowOff>
    </xdr:to>
    <xdr:sp macro="" textlink="">
      <xdr:nvSpPr>
        <xdr:cNvPr id="320" name="楕円 319">
          <a:extLst>
            <a:ext uri="{FF2B5EF4-FFF2-40B4-BE49-F238E27FC236}">
              <a16:creationId xmlns:a16="http://schemas.microsoft.com/office/drawing/2014/main" id="{AAF4CDA9-03B7-4453-9765-5ADB2854280C}"/>
            </a:ext>
          </a:extLst>
        </xdr:cNvPr>
        <xdr:cNvSpPr/>
      </xdr:nvSpPr>
      <xdr:spPr>
        <a:xfrm>
          <a:off x="3746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11430</xdr:rowOff>
    </xdr:from>
    <xdr:to>
      <xdr:col>24</xdr:col>
      <xdr:colOff>63500</xdr:colOff>
      <xdr:row>107</xdr:row>
      <xdr:rowOff>62864</xdr:rowOff>
    </xdr:to>
    <xdr:cxnSp macro="">
      <xdr:nvCxnSpPr>
        <xdr:cNvPr id="321" name="直線コネクタ 320">
          <a:extLst>
            <a:ext uri="{FF2B5EF4-FFF2-40B4-BE49-F238E27FC236}">
              <a16:creationId xmlns:a16="http://schemas.microsoft.com/office/drawing/2014/main" id="{A95357FF-165B-4E0E-85FE-F1891BB7DE5C}"/>
            </a:ext>
          </a:extLst>
        </xdr:cNvPr>
        <xdr:cNvCxnSpPr/>
      </xdr:nvCxnSpPr>
      <xdr:spPr>
        <a:xfrm>
          <a:off x="3797300" y="183565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145414</xdr:rowOff>
    </xdr:from>
    <xdr:to>
      <xdr:col>15</xdr:col>
      <xdr:colOff>101600</xdr:colOff>
      <xdr:row>106</xdr:row>
      <xdr:rowOff>75564</xdr:rowOff>
    </xdr:to>
    <xdr:sp macro="" textlink="">
      <xdr:nvSpPr>
        <xdr:cNvPr id="322" name="楕円 321">
          <a:extLst>
            <a:ext uri="{FF2B5EF4-FFF2-40B4-BE49-F238E27FC236}">
              <a16:creationId xmlns:a16="http://schemas.microsoft.com/office/drawing/2014/main" id="{9CB21020-7B04-4B52-BA65-A1C1DEDC2AFE}"/>
            </a:ext>
          </a:extLst>
        </xdr:cNvPr>
        <xdr:cNvSpPr/>
      </xdr:nvSpPr>
      <xdr:spPr>
        <a:xfrm>
          <a:off x="2857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24764</xdr:rowOff>
    </xdr:from>
    <xdr:to>
      <xdr:col>19</xdr:col>
      <xdr:colOff>177800</xdr:colOff>
      <xdr:row>107</xdr:row>
      <xdr:rowOff>11430</xdr:rowOff>
    </xdr:to>
    <xdr:cxnSp macro="">
      <xdr:nvCxnSpPr>
        <xdr:cNvPr id="323" name="直線コネクタ 322">
          <a:extLst>
            <a:ext uri="{FF2B5EF4-FFF2-40B4-BE49-F238E27FC236}">
              <a16:creationId xmlns:a16="http://schemas.microsoft.com/office/drawing/2014/main" id="{84BE7E79-929C-44E4-8005-48A0FC9068D5}"/>
            </a:ext>
          </a:extLst>
        </xdr:cNvPr>
        <xdr:cNvCxnSpPr/>
      </xdr:nvCxnSpPr>
      <xdr:spPr>
        <a:xfrm>
          <a:off x="2908300" y="18198464"/>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21589</xdr:rowOff>
    </xdr:from>
    <xdr:to>
      <xdr:col>10</xdr:col>
      <xdr:colOff>165100</xdr:colOff>
      <xdr:row>106</xdr:row>
      <xdr:rowOff>123189</xdr:rowOff>
    </xdr:to>
    <xdr:sp macro="" textlink="">
      <xdr:nvSpPr>
        <xdr:cNvPr id="324" name="楕円 323">
          <a:extLst>
            <a:ext uri="{FF2B5EF4-FFF2-40B4-BE49-F238E27FC236}">
              <a16:creationId xmlns:a16="http://schemas.microsoft.com/office/drawing/2014/main" id="{5F8B77A1-11C2-4E93-AE1B-CBB1390B12B7}"/>
            </a:ext>
          </a:extLst>
        </xdr:cNvPr>
        <xdr:cNvSpPr/>
      </xdr:nvSpPr>
      <xdr:spPr>
        <a:xfrm>
          <a:off x="1968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24764</xdr:rowOff>
    </xdr:from>
    <xdr:to>
      <xdr:col>15</xdr:col>
      <xdr:colOff>50800</xdr:colOff>
      <xdr:row>106</xdr:row>
      <xdr:rowOff>72389</xdr:rowOff>
    </xdr:to>
    <xdr:cxnSp macro="">
      <xdr:nvCxnSpPr>
        <xdr:cNvPr id="325" name="直線コネクタ 324">
          <a:extLst>
            <a:ext uri="{FF2B5EF4-FFF2-40B4-BE49-F238E27FC236}">
              <a16:creationId xmlns:a16="http://schemas.microsoft.com/office/drawing/2014/main" id="{F8A17008-F60A-49B1-8389-F98F82C114A7}"/>
            </a:ext>
          </a:extLst>
        </xdr:cNvPr>
        <xdr:cNvCxnSpPr/>
      </xdr:nvCxnSpPr>
      <xdr:spPr>
        <a:xfrm flipV="1">
          <a:off x="2019300" y="181984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135889</xdr:rowOff>
    </xdr:from>
    <xdr:to>
      <xdr:col>6</xdr:col>
      <xdr:colOff>38100</xdr:colOff>
      <xdr:row>106</xdr:row>
      <xdr:rowOff>66039</xdr:rowOff>
    </xdr:to>
    <xdr:sp macro="" textlink="">
      <xdr:nvSpPr>
        <xdr:cNvPr id="326" name="楕円 325">
          <a:extLst>
            <a:ext uri="{FF2B5EF4-FFF2-40B4-BE49-F238E27FC236}">
              <a16:creationId xmlns:a16="http://schemas.microsoft.com/office/drawing/2014/main" id="{707E5BD6-8955-47CB-9113-DD5AFE6E4AA8}"/>
            </a:ext>
          </a:extLst>
        </xdr:cNvPr>
        <xdr:cNvSpPr/>
      </xdr:nvSpPr>
      <xdr:spPr>
        <a:xfrm>
          <a:off x="1079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15239</xdr:rowOff>
    </xdr:from>
    <xdr:to>
      <xdr:col>10</xdr:col>
      <xdr:colOff>114300</xdr:colOff>
      <xdr:row>106</xdr:row>
      <xdr:rowOff>72389</xdr:rowOff>
    </xdr:to>
    <xdr:cxnSp macro="">
      <xdr:nvCxnSpPr>
        <xdr:cNvPr id="327" name="直線コネクタ 326">
          <a:extLst>
            <a:ext uri="{FF2B5EF4-FFF2-40B4-BE49-F238E27FC236}">
              <a16:creationId xmlns:a16="http://schemas.microsoft.com/office/drawing/2014/main" id="{E218457B-1AE1-465C-A6E2-579BBF3D644C}"/>
            </a:ext>
          </a:extLst>
        </xdr:cNvPr>
        <xdr:cNvCxnSpPr/>
      </xdr:nvCxnSpPr>
      <xdr:spPr>
        <a:xfrm>
          <a:off x="1130300" y="181889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162577</xdr:rowOff>
    </xdr:from>
    <xdr:ext cx="405111" cy="259045"/>
    <xdr:sp macro="" textlink="">
      <xdr:nvSpPr>
        <xdr:cNvPr id="328" name="n_1aveValue【市民会館】&#10;有形固定資産減価償却率">
          <a:extLst>
            <a:ext uri="{FF2B5EF4-FFF2-40B4-BE49-F238E27FC236}">
              <a16:creationId xmlns:a16="http://schemas.microsoft.com/office/drawing/2014/main" id="{FDEB1195-8F0A-4644-A6C7-A02E79A25D86}"/>
            </a:ext>
          </a:extLst>
        </xdr:cNvPr>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329" name="n_2aveValue【市民会館】&#10;有形固定資産減価償却率">
          <a:extLst>
            <a:ext uri="{FF2B5EF4-FFF2-40B4-BE49-F238E27FC236}">
              <a16:creationId xmlns:a16="http://schemas.microsoft.com/office/drawing/2014/main" id="{F10005C0-D0E9-4A69-849B-1EB32021C65B}"/>
            </a:ext>
          </a:extLst>
        </xdr:cNvPr>
        <xdr:cNvSpPr txBox="1"/>
      </xdr:nvSpPr>
      <xdr:spPr>
        <a:xfrm>
          <a:off x="2705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59707</xdr:rowOff>
    </xdr:from>
    <xdr:ext cx="405111" cy="259045"/>
    <xdr:sp macro="" textlink="">
      <xdr:nvSpPr>
        <xdr:cNvPr id="330" name="n_3aveValue【市民会館】&#10;有形固定資産減価償却率">
          <a:extLst>
            <a:ext uri="{FF2B5EF4-FFF2-40B4-BE49-F238E27FC236}">
              <a16:creationId xmlns:a16="http://schemas.microsoft.com/office/drawing/2014/main" id="{2DFBAA84-9D11-4DA7-A370-F6F3F1485952}"/>
            </a:ext>
          </a:extLst>
        </xdr:cNvPr>
        <xdr:cNvSpPr txBox="1"/>
      </xdr:nvSpPr>
      <xdr:spPr>
        <a:xfrm>
          <a:off x="1816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55897</xdr:rowOff>
    </xdr:from>
    <xdr:ext cx="405111" cy="259045"/>
    <xdr:sp macro="" textlink="">
      <xdr:nvSpPr>
        <xdr:cNvPr id="331" name="n_4aveValue【市民会館】&#10;有形固定資産減価償却率">
          <a:extLst>
            <a:ext uri="{FF2B5EF4-FFF2-40B4-BE49-F238E27FC236}">
              <a16:creationId xmlns:a16="http://schemas.microsoft.com/office/drawing/2014/main" id="{4269F800-BAE2-41D9-A14C-C506E0087651}"/>
            </a:ext>
          </a:extLst>
        </xdr:cNvPr>
        <xdr:cNvSpPr txBox="1"/>
      </xdr:nvSpPr>
      <xdr:spPr>
        <a:xfrm>
          <a:off x="927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53357</xdr:rowOff>
    </xdr:from>
    <xdr:ext cx="405111" cy="259045"/>
    <xdr:sp macro="" textlink="">
      <xdr:nvSpPr>
        <xdr:cNvPr id="332" name="n_1mainValue【市民会館】&#10;有形固定資産減価償却率">
          <a:extLst>
            <a:ext uri="{FF2B5EF4-FFF2-40B4-BE49-F238E27FC236}">
              <a16:creationId xmlns:a16="http://schemas.microsoft.com/office/drawing/2014/main" id="{EAAEAF06-2C3E-4FDA-9DB1-3AD46969E9E1}"/>
            </a:ext>
          </a:extLst>
        </xdr:cNvPr>
        <xdr:cNvSpPr txBox="1"/>
      </xdr:nvSpPr>
      <xdr:spPr>
        <a:xfrm>
          <a:off x="35820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66691</xdr:rowOff>
    </xdr:from>
    <xdr:ext cx="405111" cy="259045"/>
    <xdr:sp macro="" textlink="">
      <xdr:nvSpPr>
        <xdr:cNvPr id="333" name="n_2mainValue【市民会館】&#10;有形固定資産減価償却率">
          <a:extLst>
            <a:ext uri="{FF2B5EF4-FFF2-40B4-BE49-F238E27FC236}">
              <a16:creationId xmlns:a16="http://schemas.microsoft.com/office/drawing/2014/main" id="{EBB17FCF-469F-46FB-819A-9083A36AE4B6}"/>
            </a:ext>
          </a:extLst>
        </xdr:cNvPr>
        <xdr:cNvSpPr txBox="1"/>
      </xdr:nvSpPr>
      <xdr:spPr>
        <a:xfrm>
          <a:off x="27057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114316</xdr:rowOff>
    </xdr:from>
    <xdr:ext cx="405111" cy="259045"/>
    <xdr:sp macro="" textlink="">
      <xdr:nvSpPr>
        <xdr:cNvPr id="334" name="n_3mainValue【市民会館】&#10;有形固定資産減価償却率">
          <a:extLst>
            <a:ext uri="{FF2B5EF4-FFF2-40B4-BE49-F238E27FC236}">
              <a16:creationId xmlns:a16="http://schemas.microsoft.com/office/drawing/2014/main" id="{B1893F4F-C685-4214-A244-BF90D19E18F1}"/>
            </a:ext>
          </a:extLst>
        </xdr:cNvPr>
        <xdr:cNvSpPr txBox="1"/>
      </xdr:nvSpPr>
      <xdr:spPr>
        <a:xfrm>
          <a:off x="1816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57166</xdr:rowOff>
    </xdr:from>
    <xdr:ext cx="405111" cy="259045"/>
    <xdr:sp macro="" textlink="">
      <xdr:nvSpPr>
        <xdr:cNvPr id="335" name="n_4mainValue【市民会館】&#10;有形固定資産減価償却率">
          <a:extLst>
            <a:ext uri="{FF2B5EF4-FFF2-40B4-BE49-F238E27FC236}">
              <a16:creationId xmlns:a16="http://schemas.microsoft.com/office/drawing/2014/main" id="{C526CA51-30C6-4F77-9829-69312DDC7E14}"/>
            </a:ext>
          </a:extLst>
        </xdr:cNvPr>
        <xdr:cNvSpPr txBox="1"/>
      </xdr:nvSpPr>
      <xdr:spPr>
        <a:xfrm>
          <a:off x="927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15DEC8FB-4003-492F-BB64-8C94AD9E46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C65D52A8-9228-489F-95B6-690136A333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FE8C2B72-6427-4697-A789-A1A10322AB9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6C8F01FD-CEE1-482B-B064-3F87EF4469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98C66F68-0C64-4FA5-B606-C39D03872A6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D0109141-F2BB-48CF-84D8-D33440022D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39B222C8-AE29-4DF3-BAA8-8658A31A43D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4DED294A-896D-467A-9985-170D54269D5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F8548214-4353-437D-8178-6594FBA5FFB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C3FD3EEA-670B-47A3-9B27-726766A2D68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a:extLst>
            <a:ext uri="{FF2B5EF4-FFF2-40B4-BE49-F238E27FC236}">
              <a16:creationId xmlns:a16="http://schemas.microsoft.com/office/drawing/2014/main" id="{4DAD0036-CCDA-4CE3-8DBE-43C3ED835A3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7" name="テキスト ボックス 346">
          <a:extLst>
            <a:ext uri="{FF2B5EF4-FFF2-40B4-BE49-F238E27FC236}">
              <a16:creationId xmlns:a16="http://schemas.microsoft.com/office/drawing/2014/main" id="{F3AEAA8F-7B67-4D7A-A589-9507384B352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a:extLst>
            <a:ext uri="{FF2B5EF4-FFF2-40B4-BE49-F238E27FC236}">
              <a16:creationId xmlns:a16="http://schemas.microsoft.com/office/drawing/2014/main" id="{ACFD5DEA-D808-41EC-8463-84AAD3A8E0D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9" name="テキスト ボックス 348">
          <a:extLst>
            <a:ext uri="{FF2B5EF4-FFF2-40B4-BE49-F238E27FC236}">
              <a16:creationId xmlns:a16="http://schemas.microsoft.com/office/drawing/2014/main" id="{54A65130-5F86-4D8B-9899-50564604D0F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a:extLst>
            <a:ext uri="{FF2B5EF4-FFF2-40B4-BE49-F238E27FC236}">
              <a16:creationId xmlns:a16="http://schemas.microsoft.com/office/drawing/2014/main" id="{AE2FB57C-68D9-4547-9286-57A52A454DE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1" name="テキスト ボックス 350">
          <a:extLst>
            <a:ext uri="{FF2B5EF4-FFF2-40B4-BE49-F238E27FC236}">
              <a16:creationId xmlns:a16="http://schemas.microsoft.com/office/drawing/2014/main" id="{692512D5-24D9-4A65-9CC0-C42D9FFF2F0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a:extLst>
            <a:ext uri="{FF2B5EF4-FFF2-40B4-BE49-F238E27FC236}">
              <a16:creationId xmlns:a16="http://schemas.microsoft.com/office/drawing/2014/main" id="{739CCBD0-73D2-41F7-9DCC-8BB477B6361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3" name="テキスト ボックス 352">
          <a:extLst>
            <a:ext uri="{FF2B5EF4-FFF2-40B4-BE49-F238E27FC236}">
              <a16:creationId xmlns:a16="http://schemas.microsoft.com/office/drawing/2014/main" id="{887DB36B-3F59-422C-95CC-D99825CE7EA4}"/>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a:extLst>
            <a:ext uri="{FF2B5EF4-FFF2-40B4-BE49-F238E27FC236}">
              <a16:creationId xmlns:a16="http://schemas.microsoft.com/office/drawing/2014/main" id="{FDFA2FF5-3C64-4ACF-8AA2-4E3972538B4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5" name="テキスト ボックス 354">
          <a:extLst>
            <a:ext uri="{FF2B5EF4-FFF2-40B4-BE49-F238E27FC236}">
              <a16:creationId xmlns:a16="http://schemas.microsoft.com/office/drawing/2014/main" id="{4FD926C7-93D6-4C86-A8AD-3BB655CBF7E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a:extLst>
            <a:ext uri="{FF2B5EF4-FFF2-40B4-BE49-F238E27FC236}">
              <a16:creationId xmlns:a16="http://schemas.microsoft.com/office/drawing/2014/main" id="{74128DB3-75C8-462D-AE02-41CC1CA8492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7" name="テキスト ボックス 356">
          <a:extLst>
            <a:ext uri="{FF2B5EF4-FFF2-40B4-BE49-F238E27FC236}">
              <a16:creationId xmlns:a16="http://schemas.microsoft.com/office/drawing/2014/main" id="{2152A7A5-83F7-4AAD-9D83-6A3BDA258268}"/>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D3D15247-7A7A-4B75-8C65-82972342950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E84732EF-1E85-4AA5-A723-F4752BAB47C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5622E39A-402D-402D-A5D7-87E92D74AEE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361" name="直線コネクタ 360">
          <a:extLst>
            <a:ext uri="{FF2B5EF4-FFF2-40B4-BE49-F238E27FC236}">
              <a16:creationId xmlns:a16="http://schemas.microsoft.com/office/drawing/2014/main" id="{696A4F8D-2E4D-467E-8490-EFDAAFE8A404}"/>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2" name="【市民会館】&#10;一人当たり面積最小値テキスト">
          <a:extLst>
            <a:ext uri="{FF2B5EF4-FFF2-40B4-BE49-F238E27FC236}">
              <a16:creationId xmlns:a16="http://schemas.microsoft.com/office/drawing/2014/main" id="{0FB5BD99-82DC-43CD-8B2B-C264B1BE1E7C}"/>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3" name="直線コネクタ 362">
          <a:extLst>
            <a:ext uri="{FF2B5EF4-FFF2-40B4-BE49-F238E27FC236}">
              <a16:creationId xmlns:a16="http://schemas.microsoft.com/office/drawing/2014/main" id="{C5A6E111-D271-4783-BCE5-198741642B1F}"/>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364" name="【市民会館】&#10;一人当たり面積最大値テキスト">
          <a:extLst>
            <a:ext uri="{FF2B5EF4-FFF2-40B4-BE49-F238E27FC236}">
              <a16:creationId xmlns:a16="http://schemas.microsoft.com/office/drawing/2014/main" id="{89D7E254-C82D-4BE4-BF44-BF40D95D1ED9}"/>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365" name="直線コネクタ 364">
          <a:extLst>
            <a:ext uri="{FF2B5EF4-FFF2-40B4-BE49-F238E27FC236}">
              <a16:creationId xmlns:a16="http://schemas.microsoft.com/office/drawing/2014/main" id="{40DCA5C7-5E81-4803-A886-152115364FB0}"/>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110326</xdr:rowOff>
    </xdr:from>
    <xdr:ext cx="469744" cy="259045"/>
    <xdr:sp macro="" textlink="">
      <xdr:nvSpPr>
        <xdr:cNvPr id="366" name="【市民会館】&#10;一人当たり面積平均値テキスト">
          <a:extLst>
            <a:ext uri="{FF2B5EF4-FFF2-40B4-BE49-F238E27FC236}">
              <a16:creationId xmlns:a16="http://schemas.microsoft.com/office/drawing/2014/main" id="{A1D2C401-D7E2-4C84-853F-C769C0E6A091}"/>
            </a:ext>
          </a:extLst>
        </xdr:cNvPr>
        <xdr:cNvSpPr txBox="1"/>
      </xdr:nvSpPr>
      <xdr:spPr>
        <a:xfrm>
          <a:off x="10515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67" name="フローチャート: 判断 366">
          <a:extLst>
            <a:ext uri="{FF2B5EF4-FFF2-40B4-BE49-F238E27FC236}">
              <a16:creationId xmlns:a16="http://schemas.microsoft.com/office/drawing/2014/main" id="{A675BD8B-7DC9-49C5-A582-9C6EB1152477}"/>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68" name="フローチャート: 判断 367">
          <a:extLst>
            <a:ext uri="{FF2B5EF4-FFF2-40B4-BE49-F238E27FC236}">
              <a16:creationId xmlns:a16="http://schemas.microsoft.com/office/drawing/2014/main" id="{5DC0466C-9284-4078-BA71-7D8BD87878DE}"/>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369" name="フローチャート: 判断 368">
          <a:extLst>
            <a:ext uri="{FF2B5EF4-FFF2-40B4-BE49-F238E27FC236}">
              <a16:creationId xmlns:a16="http://schemas.microsoft.com/office/drawing/2014/main" id="{15B61D12-56DE-4801-8B4C-8076E0C4FB72}"/>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370" name="フローチャート: 判断 369">
          <a:extLst>
            <a:ext uri="{FF2B5EF4-FFF2-40B4-BE49-F238E27FC236}">
              <a16:creationId xmlns:a16="http://schemas.microsoft.com/office/drawing/2014/main" id="{A52757C2-8ED9-460C-BEE6-D6913D268088}"/>
            </a:ext>
          </a:extLst>
        </xdr:cNvPr>
        <xdr:cNvSpPr/>
      </xdr:nvSpPr>
      <xdr:spPr>
        <a:xfrm>
          <a:off x="7810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5806</xdr:rowOff>
    </xdr:from>
    <xdr:to>
      <xdr:col>36</xdr:col>
      <xdr:colOff>165100</xdr:colOff>
      <xdr:row>107</xdr:row>
      <xdr:rowOff>107406</xdr:rowOff>
    </xdr:to>
    <xdr:sp macro="" textlink="">
      <xdr:nvSpPr>
        <xdr:cNvPr id="371" name="フローチャート: 判断 370">
          <a:extLst>
            <a:ext uri="{FF2B5EF4-FFF2-40B4-BE49-F238E27FC236}">
              <a16:creationId xmlns:a16="http://schemas.microsoft.com/office/drawing/2014/main" id="{D05FC2A0-012B-4ED9-9687-BA03D6E0EE57}"/>
            </a:ext>
          </a:extLst>
        </xdr:cNvPr>
        <xdr:cNvSpPr/>
      </xdr:nvSpPr>
      <xdr:spPr>
        <a:xfrm>
          <a:off x="6921500" y="1835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14D82CC4-34E1-468E-8A93-D6EAB78961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384BAFC-EBF7-4006-8EFD-A68739AE618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89D3FA6-0D19-42A8-8B19-AFB435FEECF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D7F4096A-8D88-4BB8-8D2D-4E9DEF91193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9531D884-003C-4818-B688-9B4090A79B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377" name="楕円 376">
          <a:extLst>
            <a:ext uri="{FF2B5EF4-FFF2-40B4-BE49-F238E27FC236}">
              <a16:creationId xmlns:a16="http://schemas.microsoft.com/office/drawing/2014/main" id="{26D5476C-4375-4554-BFC0-83B4064070D4}"/>
            </a:ext>
          </a:extLst>
        </xdr:cNvPr>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140988</xdr:rowOff>
    </xdr:from>
    <xdr:ext cx="469744" cy="259045"/>
    <xdr:sp macro="" textlink="">
      <xdr:nvSpPr>
        <xdr:cNvPr id="378" name="【市民会館】&#10;一人当たり面積該当値テキスト">
          <a:extLst>
            <a:ext uri="{FF2B5EF4-FFF2-40B4-BE49-F238E27FC236}">
              <a16:creationId xmlns:a16="http://schemas.microsoft.com/office/drawing/2014/main" id="{6BC50066-B090-40B0-9003-E62368BCF42A}"/>
            </a:ext>
          </a:extLst>
        </xdr:cNvPr>
        <xdr:cNvSpPr txBox="1"/>
      </xdr:nvSpPr>
      <xdr:spPr>
        <a:xfrm>
          <a:off x="10515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379" name="楕円 378">
          <a:extLst>
            <a:ext uri="{FF2B5EF4-FFF2-40B4-BE49-F238E27FC236}">
              <a16:creationId xmlns:a16="http://schemas.microsoft.com/office/drawing/2014/main" id="{366869A6-3A92-4FC3-963D-12AD96F64F58}"/>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107</xdr:row>
      <xdr:rowOff>41911</xdr:rowOff>
    </xdr:to>
    <xdr:cxnSp macro="">
      <xdr:nvCxnSpPr>
        <xdr:cNvPr id="380" name="直線コネクタ 379">
          <a:extLst>
            <a:ext uri="{FF2B5EF4-FFF2-40B4-BE49-F238E27FC236}">
              <a16:creationId xmlns:a16="http://schemas.microsoft.com/office/drawing/2014/main" id="{E78E0ECB-8863-4A34-9F68-8DED3922B778}"/>
            </a:ext>
          </a:extLst>
        </xdr:cNvPr>
        <xdr:cNvCxnSpPr/>
      </xdr:nvCxnSpPr>
      <xdr:spPr>
        <a:xfrm>
          <a:off x="9639300" y="182499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40095</xdr:rowOff>
    </xdr:from>
    <xdr:to>
      <xdr:col>46</xdr:col>
      <xdr:colOff>38100</xdr:colOff>
      <xdr:row>106</xdr:row>
      <xdr:rowOff>141695</xdr:rowOff>
    </xdr:to>
    <xdr:sp macro="" textlink="">
      <xdr:nvSpPr>
        <xdr:cNvPr id="381" name="楕円 380">
          <a:extLst>
            <a:ext uri="{FF2B5EF4-FFF2-40B4-BE49-F238E27FC236}">
              <a16:creationId xmlns:a16="http://schemas.microsoft.com/office/drawing/2014/main" id="{5497D10E-394C-4591-B136-4570349D778E}"/>
            </a:ext>
          </a:extLst>
        </xdr:cNvPr>
        <xdr:cNvSpPr/>
      </xdr:nvSpPr>
      <xdr:spPr>
        <a:xfrm>
          <a:off x="8699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90895</xdr:rowOff>
    </xdr:to>
    <xdr:cxnSp macro="">
      <xdr:nvCxnSpPr>
        <xdr:cNvPr id="382" name="直線コネクタ 381">
          <a:extLst>
            <a:ext uri="{FF2B5EF4-FFF2-40B4-BE49-F238E27FC236}">
              <a16:creationId xmlns:a16="http://schemas.microsoft.com/office/drawing/2014/main" id="{CDCE1342-5AFE-4FEF-97F9-150F12758DFE}"/>
            </a:ext>
          </a:extLst>
        </xdr:cNvPr>
        <xdr:cNvCxnSpPr/>
      </xdr:nvCxnSpPr>
      <xdr:spPr>
        <a:xfrm flipV="1">
          <a:off x="8750300" y="1824990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4173</xdr:rowOff>
    </xdr:from>
    <xdr:to>
      <xdr:col>41</xdr:col>
      <xdr:colOff>101600</xdr:colOff>
      <xdr:row>107</xdr:row>
      <xdr:rowOff>105773</xdr:rowOff>
    </xdr:to>
    <xdr:sp macro="" textlink="">
      <xdr:nvSpPr>
        <xdr:cNvPr id="383" name="楕円 382">
          <a:extLst>
            <a:ext uri="{FF2B5EF4-FFF2-40B4-BE49-F238E27FC236}">
              <a16:creationId xmlns:a16="http://schemas.microsoft.com/office/drawing/2014/main" id="{4E5A6448-F1C3-43BC-98D4-3CF774E8125E}"/>
            </a:ext>
          </a:extLst>
        </xdr:cNvPr>
        <xdr:cNvSpPr/>
      </xdr:nvSpPr>
      <xdr:spPr>
        <a:xfrm>
          <a:off x="7810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90895</xdr:rowOff>
    </xdr:from>
    <xdr:to>
      <xdr:col>45</xdr:col>
      <xdr:colOff>177800</xdr:colOff>
      <xdr:row>107</xdr:row>
      <xdr:rowOff>54973</xdr:rowOff>
    </xdr:to>
    <xdr:cxnSp macro="">
      <xdr:nvCxnSpPr>
        <xdr:cNvPr id="384" name="直線コネクタ 383">
          <a:extLst>
            <a:ext uri="{FF2B5EF4-FFF2-40B4-BE49-F238E27FC236}">
              <a16:creationId xmlns:a16="http://schemas.microsoft.com/office/drawing/2014/main" id="{CEA8AE45-07D2-46B5-B084-5C5EF1B47B86}"/>
            </a:ext>
          </a:extLst>
        </xdr:cNvPr>
        <xdr:cNvCxnSpPr/>
      </xdr:nvCxnSpPr>
      <xdr:spPr>
        <a:xfrm flipV="1">
          <a:off x="7861300" y="18264595"/>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385" name="楕円 384">
          <a:extLst>
            <a:ext uri="{FF2B5EF4-FFF2-40B4-BE49-F238E27FC236}">
              <a16:creationId xmlns:a16="http://schemas.microsoft.com/office/drawing/2014/main" id="{4C0AB8DB-674E-4A67-A26E-9E6510E07992}"/>
            </a:ext>
          </a:extLst>
        </xdr:cNvPr>
        <xdr:cNvSpPr/>
      </xdr:nvSpPr>
      <xdr:spPr>
        <a:xfrm>
          <a:off x="6921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54973</xdr:rowOff>
    </xdr:from>
    <xdr:to>
      <xdr:col>41</xdr:col>
      <xdr:colOff>50800</xdr:colOff>
      <xdr:row>107</xdr:row>
      <xdr:rowOff>64770</xdr:rowOff>
    </xdr:to>
    <xdr:cxnSp macro="">
      <xdr:nvCxnSpPr>
        <xdr:cNvPr id="386" name="直線コネクタ 385">
          <a:extLst>
            <a:ext uri="{FF2B5EF4-FFF2-40B4-BE49-F238E27FC236}">
              <a16:creationId xmlns:a16="http://schemas.microsoft.com/office/drawing/2014/main" id="{E5841424-EE1F-480C-A993-26AD337C5593}"/>
            </a:ext>
          </a:extLst>
        </xdr:cNvPr>
        <xdr:cNvCxnSpPr/>
      </xdr:nvCxnSpPr>
      <xdr:spPr>
        <a:xfrm flipV="1">
          <a:off x="6972300" y="184001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387" name="n_1aveValue【市民会館】&#10;一人当たり面積">
          <a:extLst>
            <a:ext uri="{FF2B5EF4-FFF2-40B4-BE49-F238E27FC236}">
              <a16:creationId xmlns:a16="http://schemas.microsoft.com/office/drawing/2014/main" id="{8A437C08-814D-42DF-A243-7552756928ED}"/>
            </a:ext>
          </a:extLst>
        </xdr:cNvPr>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10358</xdr:rowOff>
    </xdr:from>
    <xdr:ext cx="469744" cy="259045"/>
    <xdr:sp macro="" textlink="">
      <xdr:nvSpPr>
        <xdr:cNvPr id="388" name="n_2aveValue【市民会館】&#10;一人当たり面積">
          <a:extLst>
            <a:ext uri="{FF2B5EF4-FFF2-40B4-BE49-F238E27FC236}">
              <a16:creationId xmlns:a16="http://schemas.microsoft.com/office/drawing/2014/main" id="{AEB25AF4-1BD7-4F19-9536-103DD7DCE4E6}"/>
            </a:ext>
          </a:extLst>
        </xdr:cNvPr>
        <xdr:cNvSpPr txBox="1"/>
      </xdr:nvSpPr>
      <xdr:spPr>
        <a:xfrm>
          <a:off x="8515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102706</xdr:rowOff>
    </xdr:from>
    <xdr:ext cx="469744" cy="259045"/>
    <xdr:sp macro="" textlink="">
      <xdr:nvSpPr>
        <xdr:cNvPr id="389" name="n_3aveValue【市民会館】&#10;一人当たり面積">
          <a:extLst>
            <a:ext uri="{FF2B5EF4-FFF2-40B4-BE49-F238E27FC236}">
              <a16:creationId xmlns:a16="http://schemas.microsoft.com/office/drawing/2014/main" id="{16D6D9FF-F6E1-42D0-9270-F68B86342313}"/>
            </a:ext>
          </a:extLst>
        </xdr:cNvPr>
        <xdr:cNvSpPr txBox="1"/>
      </xdr:nvSpPr>
      <xdr:spPr>
        <a:xfrm>
          <a:off x="76264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123933</xdr:rowOff>
    </xdr:from>
    <xdr:ext cx="469744" cy="259045"/>
    <xdr:sp macro="" textlink="">
      <xdr:nvSpPr>
        <xdr:cNvPr id="390" name="n_4aveValue【市民会館】&#10;一人当たり面積">
          <a:extLst>
            <a:ext uri="{FF2B5EF4-FFF2-40B4-BE49-F238E27FC236}">
              <a16:creationId xmlns:a16="http://schemas.microsoft.com/office/drawing/2014/main" id="{1CA4CCE9-EFAD-4A21-8375-45D3390867F3}"/>
            </a:ext>
          </a:extLst>
        </xdr:cNvPr>
        <xdr:cNvSpPr txBox="1"/>
      </xdr:nvSpPr>
      <xdr:spPr>
        <a:xfrm>
          <a:off x="6737427" y="1812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143527</xdr:rowOff>
    </xdr:from>
    <xdr:ext cx="469744" cy="259045"/>
    <xdr:sp macro="" textlink="">
      <xdr:nvSpPr>
        <xdr:cNvPr id="391" name="n_1mainValue【市民会館】&#10;一人当たり面積">
          <a:extLst>
            <a:ext uri="{FF2B5EF4-FFF2-40B4-BE49-F238E27FC236}">
              <a16:creationId xmlns:a16="http://schemas.microsoft.com/office/drawing/2014/main" id="{36A4DAD0-0A4E-4B14-BD9F-809DC1DF553C}"/>
            </a:ext>
          </a:extLst>
        </xdr:cNvPr>
        <xdr:cNvSpPr txBox="1"/>
      </xdr:nvSpPr>
      <xdr:spPr>
        <a:xfrm>
          <a:off x="9391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158222</xdr:rowOff>
    </xdr:from>
    <xdr:ext cx="469744" cy="259045"/>
    <xdr:sp macro="" textlink="">
      <xdr:nvSpPr>
        <xdr:cNvPr id="392" name="n_2mainValue【市民会館】&#10;一人当たり面積">
          <a:extLst>
            <a:ext uri="{FF2B5EF4-FFF2-40B4-BE49-F238E27FC236}">
              <a16:creationId xmlns:a16="http://schemas.microsoft.com/office/drawing/2014/main" id="{F0298936-4DE2-4BCD-AE19-F31B965A09B7}"/>
            </a:ext>
          </a:extLst>
        </xdr:cNvPr>
        <xdr:cNvSpPr txBox="1"/>
      </xdr:nvSpPr>
      <xdr:spPr>
        <a:xfrm>
          <a:off x="8515427" y="179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96900</xdr:rowOff>
    </xdr:from>
    <xdr:ext cx="469744" cy="259045"/>
    <xdr:sp macro="" textlink="">
      <xdr:nvSpPr>
        <xdr:cNvPr id="393" name="n_3mainValue【市民会館】&#10;一人当たり面積">
          <a:extLst>
            <a:ext uri="{FF2B5EF4-FFF2-40B4-BE49-F238E27FC236}">
              <a16:creationId xmlns:a16="http://schemas.microsoft.com/office/drawing/2014/main" id="{91730D08-AC32-46F2-9283-6B072035EFD0}"/>
            </a:ext>
          </a:extLst>
        </xdr:cNvPr>
        <xdr:cNvSpPr txBox="1"/>
      </xdr:nvSpPr>
      <xdr:spPr>
        <a:xfrm>
          <a:off x="7626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394" name="n_4mainValue【市民会館】&#10;一人当たり面積">
          <a:extLst>
            <a:ext uri="{FF2B5EF4-FFF2-40B4-BE49-F238E27FC236}">
              <a16:creationId xmlns:a16="http://schemas.microsoft.com/office/drawing/2014/main" id="{658856E8-7339-46A6-A4DE-8D96C321F110}"/>
            </a:ext>
          </a:extLst>
        </xdr:cNvPr>
        <xdr:cNvSpPr txBox="1"/>
      </xdr:nvSpPr>
      <xdr:spPr>
        <a:xfrm>
          <a:off x="6737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A451D16-20C0-4047-939F-D18D5E02BA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F69B7DF-FE47-4D53-A987-1014CBE48D5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9C3D015F-4D7A-4B2D-BA95-B6446661E3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52B3FE69-DC6F-4B98-AF90-90D3C0518CB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84E06BD-F796-403C-9902-4110AD7ABB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9689F4F-8044-4F0B-9D83-E6125A19A1C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DDF0090-2956-4E34-ADD3-EEEFB4636B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F583726-8C47-4291-8A86-B8CBCAA815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9490B93-86FE-4BB5-9247-3119D7FDBC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DB78AE8-DA58-4077-B9EE-92FB0C52FF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01F08D2-17CE-485A-BA50-D28CBCEF297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95F90356-37E4-4A79-90BB-0CA444BB65A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7D0B9F0B-C4FF-43A0-B8A5-57C115DF3E2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2B55A916-4D80-4FA8-AAD1-993770FF40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D2DFF4C9-7F12-4265-8FF2-B775BD255E5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C18E1E96-B32D-4935-923E-82DBBF374AB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8DA9E921-8B89-49D9-9081-D41C5A798BD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53CF8804-480B-49B8-85F3-FBB1B8DFDAA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C02602C5-66A5-415C-A1E5-237626B70DE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26453F4A-F58A-4899-AB1E-D16847BCDBF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9DAC1929-C779-4305-B805-150EA8E863F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1AAE799E-A0E5-4FFF-AE9D-9E6D8A67378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BA9E8B07-476F-440C-B1BE-82797E738C4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A73C51C7-0905-4B07-927C-1E7CE296611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931A2632-950B-4B6D-A7CD-009E94A60B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1D861D13-5D18-4E51-89D9-0C6AE8D22D28}"/>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D456883F-2E15-4A52-867C-B21365774A9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9A8D7C1-F180-40B8-B30F-AA93C2023C6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AFA089E8-8E7F-4014-B994-DC44701B7C0C}"/>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4" name="直線コネクタ 423">
          <a:extLst>
            <a:ext uri="{FF2B5EF4-FFF2-40B4-BE49-F238E27FC236}">
              <a16:creationId xmlns:a16="http://schemas.microsoft.com/office/drawing/2014/main" id="{9FBA05D5-FCD2-4E0E-8DB2-181A0C091C52}"/>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7274DCF2-0C60-4603-A3AF-14D124B0DF5E}"/>
            </a:ext>
          </a:extLst>
        </xdr:cNvPr>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6" name="フローチャート: 判断 425">
          <a:extLst>
            <a:ext uri="{FF2B5EF4-FFF2-40B4-BE49-F238E27FC236}">
              <a16:creationId xmlns:a16="http://schemas.microsoft.com/office/drawing/2014/main" id="{37A8CAE7-E139-42E7-954E-67D2D8051CD8}"/>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27" name="フローチャート: 判断 426">
          <a:extLst>
            <a:ext uri="{FF2B5EF4-FFF2-40B4-BE49-F238E27FC236}">
              <a16:creationId xmlns:a16="http://schemas.microsoft.com/office/drawing/2014/main" id="{C3738419-3DEF-47DC-9C8E-1A46361EC4AA}"/>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28" name="フローチャート: 判断 427">
          <a:extLst>
            <a:ext uri="{FF2B5EF4-FFF2-40B4-BE49-F238E27FC236}">
              <a16:creationId xmlns:a16="http://schemas.microsoft.com/office/drawing/2014/main" id="{F856CA88-48E2-4F6D-B28A-14E88CFC7A96}"/>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429" name="フローチャート: 判断 428">
          <a:extLst>
            <a:ext uri="{FF2B5EF4-FFF2-40B4-BE49-F238E27FC236}">
              <a16:creationId xmlns:a16="http://schemas.microsoft.com/office/drawing/2014/main" id="{0A08AA7D-C467-47A7-B071-DE49D5D91AEB}"/>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430" name="フローチャート: 判断 429">
          <a:extLst>
            <a:ext uri="{FF2B5EF4-FFF2-40B4-BE49-F238E27FC236}">
              <a16:creationId xmlns:a16="http://schemas.microsoft.com/office/drawing/2014/main" id="{C1DD6AF5-24A6-4777-B8FF-335BED394D50}"/>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0B9C50D-76A6-4086-9734-285086ED145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89A43D4-546E-4499-AEDA-9AF6E87B66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DB2DE1A-A041-4707-9649-13EB216068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95A8717-26DD-4A61-B650-94C9C9827E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70CD70D-2B60-422C-920F-2CAF3AD6B08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115207</xdr:rowOff>
    </xdr:from>
    <xdr:to>
      <xdr:col>85</xdr:col>
      <xdr:colOff>177800</xdr:colOff>
      <xdr:row>40</xdr:row>
      <xdr:rowOff>45357</xdr:rowOff>
    </xdr:to>
    <xdr:sp macro="" textlink="">
      <xdr:nvSpPr>
        <xdr:cNvPr id="436" name="楕円 435">
          <a:extLst>
            <a:ext uri="{FF2B5EF4-FFF2-40B4-BE49-F238E27FC236}">
              <a16:creationId xmlns:a16="http://schemas.microsoft.com/office/drawing/2014/main" id="{77124D35-218B-4898-9301-6C8EA35FBB49}"/>
            </a:ext>
          </a:extLst>
        </xdr:cNvPr>
        <xdr:cNvSpPr/>
      </xdr:nvSpPr>
      <xdr:spPr>
        <a:xfrm>
          <a:off x="16268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93634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35D4DA90-AEC8-4ADB-9A90-D9CA93341C9F}"/>
            </a:ext>
          </a:extLst>
        </xdr:cNvPr>
        <xdr:cNvSpPr txBox="1"/>
      </xdr:nvSpPr>
      <xdr:spPr>
        <a:xfrm>
          <a:off x="16357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80917</xdr:rowOff>
    </xdr:from>
    <xdr:to>
      <xdr:col>81</xdr:col>
      <xdr:colOff>101600</xdr:colOff>
      <xdr:row>40</xdr:row>
      <xdr:rowOff>11067</xdr:rowOff>
    </xdr:to>
    <xdr:sp macro="" textlink="">
      <xdr:nvSpPr>
        <xdr:cNvPr id="438" name="楕円 437">
          <a:extLst>
            <a:ext uri="{FF2B5EF4-FFF2-40B4-BE49-F238E27FC236}">
              <a16:creationId xmlns:a16="http://schemas.microsoft.com/office/drawing/2014/main" id="{91E501F5-7C6E-49B4-93BC-29CF873D02F7}"/>
            </a:ext>
          </a:extLst>
        </xdr:cNvPr>
        <xdr:cNvSpPr/>
      </xdr:nvSpPr>
      <xdr:spPr>
        <a:xfrm>
          <a:off x="15430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131717</xdr:rowOff>
    </xdr:from>
    <xdr:to>
      <xdr:col>85</xdr:col>
      <xdr:colOff>127000</xdr:colOff>
      <xdr:row>39</xdr:row>
      <xdr:rowOff>166007</xdr:rowOff>
    </xdr:to>
    <xdr:cxnSp macro="">
      <xdr:nvCxnSpPr>
        <xdr:cNvPr id="439" name="直線コネクタ 438">
          <a:extLst>
            <a:ext uri="{FF2B5EF4-FFF2-40B4-BE49-F238E27FC236}">
              <a16:creationId xmlns:a16="http://schemas.microsoft.com/office/drawing/2014/main" id="{B21DA32E-45FC-4201-9950-A241D90A1566}"/>
            </a:ext>
          </a:extLst>
        </xdr:cNvPr>
        <xdr:cNvCxnSpPr/>
      </xdr:nvCxnSpPr>
      <xdr:spPr>
        <a:xfrm>
          <a:off x="15481300" y="681826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138067</xdr:rowOff>
    </xdr:from>
    <xdr:to>
      <xdr:col>76</xdr:col>
      <xdr:colOff>165100</xdr:colOff>
      <xdr:row>40</xdr:row>
      <xdr:rowOff>68217</xdr:rowOff>
    </xdr:to>
    <xdr:sp macro="" textlink="">
      <xdr:nvSpPr>
        <xdr:cNvPr id="440" name="楕円 439">
          <a:extLst>
            <a:ext uri="{FF2B5EF4-FFF2-40B4-BE49-F238E27FC236}">
              <a16:creationId xmlns:a16="http://schemas.microsoft.com/office/drawing/2014/main" id="{8E963DEC-B431-4925-A2E4-BF1EDD20DE9E}"/>
            </a:ext>
          </a:extLst>
        </xdr:cNvPr>
        <xdr:cNvSpPr/>
      </xdr:nvSpPr>
      <xdr:spPr>
        <a:xfrm>
          <a:off x="14541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131717</xdr:rowOff>
    </xdr:from>
    <xdr:to>
      <xdr:col>81</xdr:col>
      <xdr:colOff>50800</xdr:colOff>
      <xdr:row>40</xdr:row>
      <xdr:rowOff>17417</xdr:rowOff>
    </xdr:to>
    <xdr:cxnSp macro="">
      <xdr:nvCxnSpPr>
        <xdr:cNvPr id="441" name="直線コネクタ 440">
          <a:extLst>
            <a:ext uri="{FF2B5EF4-FFF2-40B4-BE49-F238E27FC236}">
              <a16:creationId xmlns:a16="http://schemas.microsoft.com/office/drawing/2014/main" id="{7C21E942-C48F-4AEC-84C5-7EC49CB4A071}"/>
            </a:ext>
          </a:extLst>
        </xdr:cNvPr>
        <xdr:cNvCxnSpPr/>
      </xdr:nvCxnSpPr>
      <xdr:spPr>
        <a:xfrm flipV="1">
          <a:off x="14592300" y="681826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138067</xdr:rowOff>
    </xdr:from>
    <xdr:to>
      <xdr:col>72</xdr:col>
      <xdr:colOff>38100</xdr:colOff>
      <xdr:row>40</xdr:row>
      <xdr:rowOff>68217</xdr:rowOff>
    </xdr:to>
    <xdr:sp macro="" textlink="">
      <xdr:nvSpPr>
        <xdr:cNvPr id="442" name="楕円 441">
          <a:extLst>
            <a:ext uri="{FF2B5EF4-FFF2-40B4-BE49-F238E27FC236}">
              <a16:creationId xmlns:a16="http://schemas.microsoft.com/office/drawing/2014/main" id="{D940DF9C-5457-4575-8A90-B6CDF276157C}"/>
            </a:ext>
          </a:extLst>
        </xdr:cNvPr>
        <xdr:cNvSpPr/>
      </xdr:nvSpPr>
      <xdr:spPr>
        <a:xfrm>
          <a:off x="13652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17417</xdr:rowOff>
    </xdr:from>
    <xdr:to>
      <xdr:col>76</xdr:col>
      <xdr:colOff>114300</xdr:colOff>
      <xdr:row>40</xdr:row>
      <xdr:rowOff>17417</xdr:rowOff>
    </xdr:to>
    <xdr:cxnSp macro="">
      <xdr:nvCxnSpPr>
        <xdr:cNvPr id="443" name="直線コネクタ 442">
          <a:extLst>
            <a:ext uri="{FF2B5EF4-FFF2-40B4-BE49-F238E27FC236}">
              <a16:creationId xmlns:a16="http://schemas.microsoft.com/office/drawing/2014/main" id="{8861DB95-97B3-4795-A6EE-C4850C23474B}"/>
            </a:ext>
          </a:extLst>
        </xdr:cNvPr>
        <xdr:cNvCxnSpPr/>
      </xdr:nvCxnSpPr>
      <xdr:spPr>
        <a:xfrm>
          <a:off x="13703300" y="68754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97246</xdr:rowOff>
    </xdr:from>
    <xdr:to>
      <xdr:col>67</xdr:col>
      <xdr:colOff>101600</xdr:colOff>
      <xdr:row>40</xdr:row>
      <xdr:rowOff>27396</xdr:rowOff>
    </xdr:to>
    <xdr:sp macro="" textlink="">
      <xdr:nvSpPr>
        <xdr:cNvPr id="444" name="楕円 443">
          <a:extLst>
            <a:ext uri="{FF2B5EF4-FFF2-40B4-BE49-F238E27FC236}">
              <a16:creationId xmlns:a16="http://schemas.microsoft.com/office/drawing/2014/main" id="{A47977DA-FA7B-41B7-8F4D-0B6213F756E0}"/>
            </a:ext>
          </a:extLst>
        </xdr:cNvPr>
        <xdr:cNvSpPr/>
      </xdr:nvSpPr>
      <xdr:spPr>
        <a:xfrm>
          <a:off x="12763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148046</xdr:rowOff>
    </xdr:from>
    <xdr:to>
      <xdr:col>71</xdr:col>
      <xdr:colOff>177800</xdr:colOff>
      <xdr:row>40</xdr:row>
      <xdr:rowOff>17417</xdr:rowOff>
    </xdr:to>
    <xdr:cxnSp macro="">
      <xdr:nvCxnSpPr>
        <xdr:cNvPr id="445" name="直線コネクタ 444">
          <a:extLst>
            <a:ext uri="{FF2B5EF4-FFF2-40B4-BE49-F238E27FC236}">
              <a16:creationId xmlns:a16="http://schemas.microsoft.com/office/drawing/2014/main" id="{008CF208-7E9B-4C28-BA81-B58840B9142B}"/>
            </a:ext>
          </a:extLst>
        </xdr:cNvPr>
        <xdr:cNvCxnSpPr/>
      </xdr:nvCxnSpPr>
      <xdr:spPr>
        <a:xfrm>
          <a:off x="12814300" y="683459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4427B46E-39B9-4992-984D-BBE63F7CC42C}"/>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50AB61FD-6885-4FA4-8F9F-04C886DA161D}"/>
            </a:ext>
          </a:extLst>
        </xdr:cNvPr>
        <xdr:cNvSpPr txBox="1"/>
      </xdr:nvSpPr>
      <xdr:spPr>
        <a:xfrm>
          <a:off x="14389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6D8D80FE-AC2A-4171-AE54-D86C3277542C}"/>
            </a:ext>
          </a:extLst>
        </xdr:cNvPr>
        <xdr:cNvSpPr txBox="1"/>
      </xdr:nvSpPr>
      <xdr:spPr>
        <a:xfrm>
          <a:off x="13500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78213</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849C81F4-575E-4A79-8225-5D05E0C54DF6}"/>
            </a:ext>
          </a:extLst>
        </xdr:cNvPr>
        <xdr:cNvSpPr txBox="1"/>
      </xdr:nvSpPr>
      <xdr:spPr>
        <a:xfrm>
          <a:off x="12611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2194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8D17F184-DD9C-4FF1-8018-38A9B6832EF8}"/>
            </a:ext>
          </a:extLst>
        </xdr:cNvPr>
        <xdr:cNvSpPr txBox="1"/>
      </xdr:nvSpPr>
      <xdr:spPr>
        <a:xfrm>
          <a:off x="152660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59344</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75ABCD81-2381-4A4A-B1ED-0F1B8AC7A5CD}"/>
            </a:ext>
          </a:extLst>
        </xdr:cNvPr>
        <xdr:cNvSpPr txBox="1"/>
      </xdr:nvSpPr>
      <xdr:spPr>
        <a:xfrm>
          <a:off x="14389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59344</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ADA14AD4-5841-486A-97EC-633B6EC52907}"/>
            </a:ext>
          </a:extLst>
        </xdr:cNvPr>
        <xdr:cNvSpPr txBox="1"/>
      </xdr:nvSpPr>
      <xdr:spPr>
        <a:xfrm>
          <a:off x="13500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18523</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26CBB303-F2FA-4AF4-9C0C-3811415C9A8F}"/>
            </a:ext>
          </a:extLst>
        </xdr:cNvPr>
        <xdr:cNvSpPr txBox="1"/>
      </xdr:nvSpPr>
      <xdr:spPr>
        <a:xfrm>
          <a:off x="12611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6882048-8E31-4039-B4DD-805E50AD4B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8832CC5-79C3-4E4D-95FE-9900DF7FBF0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FCB978F-0AEA-4B70-BB70-664C0679B9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47782CC6-3734-446D-8BB1-7EBFC12D940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3E1C9058-762F-40B7-B911-D6DD0F1F83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3786DC61-9155-422B-9D0A-F7A2925E4C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1C4B25BB-F0B2-4716-B8BB-8DFF957945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04AF667-D467-45EC-BCF7-79480BD493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43318DF-0808-447A-ACDD-072A9973D3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A1C366AE-E900-4DC0-806A-54FB632545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22884057-5467-4158-9791-93B61E0563B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3F41F9A0-E0DB-4FD4-B11B-AA4272AE914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EC60882A-55D3-4E55-A1A5-643F66C47A5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12518A7D-F3C0-4B72-85B6-238B2AFB566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80089000-3CA4-44F0-BF68-0028ABFD5BA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1B555B9B-CCE8-4B34-A888-1B826ED1D41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7E22B70F-0A3E-4B2D-AC95-8A5F586EA80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6A4872BD-44AD-429A-9E5A-7510D0EEBD0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40146626-FB01-4156-A4AF-8743FCAFC5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D44A20D0-4FCF-4E60-A01F-E66125839DE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6A55E740-877B-43A5-BDE6-D251FE3ECB5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5" name="直線コネクタ 474">
          <a:extLst>
            <a:ext uri="{FF2B5EF4-FFF2-40B4-BE49-F238E27FC236}">
              <a16:creationId xmlns:a16="http://schemas.microsoft.com/office/drawing/2014/main" id="{43829B69-E2A7-48FD-8BDD-E13255C4CBC0}"/>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A7BDCA68-72FA-4B0F-8B7F-CA19587EF371}"/>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77" name="直線コネクタ 476">
          <a:extLst>
            <a:ext uri="{FF2B5EF4-FFF2-40B4-BE49-F238E27FC236}">
              <a16:creationId xmlns:a16="http://schemas.microsoft.com/office/drawing/2014/main" id="{68849CFC-7A1C-45C0-9804-8EE7140681AC}"/>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3C38838E-5586-485F-8A1D-9E31B4D623FB}"/>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79" name="直線コネクタ 478">
          <a:extLst>
            <a:ext uri="{FF2B5EF4-FFF2-40B4-BE49-F238E27FC236}">
              <a16:creationId xmlns:a16="http://schemas.microsoft.com/office/drawing/2014/main" id="{F0A5F209-6398-43B2-B663-0CB4455E6B12}"/>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79DC8C4D-C6F9-4D61-B1A9-770DF3AFEE84}"/>
            </a:ext>
          </a:extLst>
        </xdr:cNvPr>
        <xdr:cNvSpPr txBox="1"/>
      </xdr:nvSpPr>
      <xdr:spPr>
        <a:xfrm>
          <a:off x="22199600" y="6723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1" name="フローチャート: 判断 480">
          <a:extLst>
            <a:ext uri="{FF2B5EF4-FFF2-40B4-BE49-F238E27FC236}">
              <a16:creationId xmlns:a16="http://schemas.microsoft.com/office/drawing/2014/main" id="{E5F933D4-B158-4893-A9E7-50CE557BCE55}"/>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2" name="フローチャート: 判断 481">
          <a:extLst>
            <a:ext uri="{FF2B5EF4-FFF2-40B4-BE49-F238E27FC236}">
              <a16:creationId xmlns:a16="http://schemas.microsoft.com/office/drawing/2014/main" id="{AFCD3E2F-D182-461D-9787-D2AB0428048A}"/>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3" name="フローチャート: 判断 482">
          <a:extLst>
            <a:ext uri="{FF2B5EF4-FFF2-40B4-BE49-F238E27FC236}">
              <a16:creationId xmlns:a16="http://schemas.microsoft.com/office/drawing/2014/main" id="{E6EC3C69-5AD8-475F-A40D-5E22BD4F3E2B}"/>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164265</xdr:rowOff>
    </xdr:from>
    <xdr:to>
      <xdr:col>102</xdr:col>
      <xdr:colOff>165100</xdr:colOff>
      <xdr:row>40</xdr:row>
      <xdr:rowOff>94415</xdr:rowOff>
    </xdr:to>
    <xdr:sp macro="" textlink="">
      <xdr:nvSpPr>
        <xdr:cNvPr id="484" name="フローチャート: 判断 483">
          <a:extLst>
            <a:ext uri="{FF2B5EF4-FFF2-40B4-BE49-F238E27FC236}">
              <a16:creationId xmlns:a16="http://schemas.microsoft.com/office/drawing/2014/main" id="{B0BA0096-70A0-47E4-8A44-1D634B665284}"/>
            </a:ext>
          </a:extLst>
        </xdr:cNvPr>
        <xdr:cNvSpPr/>
      </xdr:nvSpPr>
      <xdr:spPr>
        <a:xfrm>
          <a:off x="19494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168604</xdr:rowOff>
    </xdr:from>
    <xdr:to>
      <xdr:col>98</xdr:col>
      <xdr:colOff>38100</xdr:colOff>
      <xdr:row>40</xdr:row>
      <xdr:rowOff>98754</xdr:rowOff>
    </xdr:to>
    <xdr:sp macro="" textlink="">
      <xdr:nvSpPr>
        <xdr:cNvPr id="485" name="フローチャート: 判断 484">
          <a:extLst>
            <a:ext uri="{FF2B5EF4-FFF2-40B4-BE49-F238E27FC236}">
              <a16:creationId xmlns:a16="http://schemas.microsoft.com/office/drawing/2014/main" id="{2CA443DE-9A62-4280-AE02-767790108A43}"/>
            </a:ext>
          </a:extLst>
        </xdr:cNvPr>
        <xdr:cNvSpPr/>
      </xdr:nvSpPr>
      <xdr:spPr>
        <a:xfrm>
          <a:off x="18605500" y="68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17A4C15-CCE3-4C7C-A95F-ED9C8F08917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BD96370-FFE3-40BB-AEA8-64794BEF34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355D01A-A984-4D14-B869-E81D86E009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107878D-8BFB-497B-9982-50A6B6404DA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FB05974-4D94-4A8D-8F0C-742373629A5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164192</xdr:rowOff>
    </xdr:from>
    <xdr:to>
      <xdr:col>116</xdr:col>
      <xdr:colOff>114300</xdr:colOff>
      <xdr:row>35</xdr:row>
      <xdr:rowOff>94342</xdr:rowOff>
    </xdr:to>
    <xdr:sp macro="" textlink="">
      <xdr:nvSpPr>
        <xdr:cNvPr id="491" name="楕円 490">
          <a:extLst>
            <a:ext uri="{FF2B5EF4-FFF2-40B4-BE49-F238E27FC236}">
              <a16:creationId xmlns:a16="http://schemas.microsoft.com/office/drawing/2014/main" id="{0D95696D-EEC8-4114-AB5E-651AF158E85B}"/>
            </a:ext>
          </a:extLst>
        </xdr:cNvPr>
        <xdr:cNvSpPr/>
      </xdr:nvSpPr>
      <xdr:spPr>
        <a:xfrm>
          <a:off x="22110700" y="59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79119</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29BB4E68-15C2-42C5-B327-81E67E86D517}"/>
            </a:ext>
          </a:extLst>
        </xdr:cNvPr>
        <xdr:cNvSpPr txBox="1"/>
      </xdr:nvSpPr>
      <xdr:spPr>
        <a:xfrm>
          <a:off x="22199600" y="590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18773</xdr:rowOff>
    </xdr:from>
    <xdr:to>
      <xdr:col>112</xdr:col>
      <xdr:colOff>38100</xdr:colOff>
      <xdr:row>35</xdr:row>
      <xdr:rowOff>120373</xdr:rowOff>
    </xdr:to>
    <xdr:sp macro="" textlink="">
      <xdr:nvSpPr>
        <xdr:cNvPr id="493" name="楕円 492">
          <a:extLst>
            <a:ext uri="{FF2B5EF4-FFF2-40B4-BE49-F238E27FC236}">
              <a16:creationId xmlns:a16="http://schemas.microsoft.com/office/drawing/2014/main" id="{E8C78B1A-2380-435A-BE09-391BAF45FDF8}"/>
            </a:ext>
          </a:extLst>
        </xdr:cNvPr>
        <xdr:cNvSpPr/>
      </xdr:nvSpPr>
      <xdr:spPr>
        <a:xfrm>
          <a:off x="21272500" y="60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43542</xdr:rowOff>
    </xdr:from>
    <xdr:to>
      <xdr:col>116</xdr:col>
      <xdr:colOff>63500</xdr:colOff>
      <xdr:row>35</xdr:row>
      <xdr:rowOff>69573</xdr:rowOff>
    </xdr:to>
    <xdr:cxnSp macro="">
      <xdr:nvCxnSpPr>
        <xdr:cNvPr id="494" name="直線コネクタ 493">
          <a:extLst>
            <a:ext uri="{FF2B5EF4-FFF2-40B4-BE49-F238E27FC236}">
              <a16:creationId xmlns:a16="http://schemas.microsoft.com/office/drawing/2014/main" id="{8CC608FE-6AC1-474A-A3DC-46DC230EE62F}"/>
            </a:ext>
          </a:extLst>
        </xdr:cNvPr>
        <xdr:cNvCxnSpPr/>
      </xdr:nvCxnSpPr>
      <xdr:spPr>
        <a:xfrm flipV="1">
          <a:off x="21323300" y="6044292"/>
          <a:ext cx="838200" cy="2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54615</xdr:rowOff>
    </xdr:from>
    <xdr:to>
      <xdr:col>107</xdr:col>
      <xdr:colOff>101600</xdr:colOff>
      <xdr:row>36</xdr:row>
      <xdr:rowOff>156215</xdr:rowOff>
    </xdr:to>
    <xdr:sp macro="" textlink="">
      <xdr:nvSpPr>
        <xdr:cNvPr id="495" name="楕円 494">
          <a:extLst>
            <a:ext uri="{FF2B5EF4-FFF2-40B4-BE49-F238E27FC236}">
              <a16:creationId xmlns:a16="http://schemas.microsoft.com/office/drawing/2014/main" id="{0791FE29-4E3E-4B59-9E74-419AF24C6FCB}"/>
            </a:ext>
          </a:extLst>
        </xdr:cNvPr>
        <xdr:cNvSpPr/>
      </xdr:nvSpPr>
      <xdr:spPr>
        <a:xfrm>
          <a:off x="20383500" y="62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69573</xdr:rowOff>
    </xdr:from>
    <xdr:to>
      <xdr:col>111</xdr:col>
      <xdr:colOff>177800</xdr:colOff>
      <xdr:row>36</xdr:row>
      <xdr:rowOff>105415</xdr:rowOff>
    </xdr:to>
    <xdr:cxnSp macro="">
      <xdr:nvCxnSpPr>
        <xdr:cNvPr id="496" name="直線コネクタ 495">
          <a:extLst>
            <a:ext uri="{FF2B5EF4-FFF2-40B4-BE49-F238E27FC236}">
              <a16:creationId xmlns:a16="http://schemas.microsoft.com/office/drawing/2014/main" id="{ACCEF189-A5E2-4602-99B3-5904A1AC9615}"/>
            </a:ext>
          </a:extLst>
        </xdr:cNvPr>
        <xdr:cNvCxnSpPr/>
      </xdr:nvCxnSpPr>
      <xdr:spPr>
        <a:xfrm flipV="1">
          <a:off x="20434300" y="6070323"/>
          <a:ext cx="889000" cy="20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79292</xdr:rowOff>
    </xdr:from>
    <xdr:to>
      <xdr:col>102</xdr:col>
      <xdr:colOff>165100</xdr:colOff>
      <xdr:row>37</xdr:row>
      <xdr:rowOff>9442</xdr:rowOff>
    </xdr:to>
    <xdr:sp macro="" textlink="">
      <xdr:nvSpPr>
        <xdr:cNvPr id="497" name="楕円 496">
          <a:extLst>
            <a:ext uri="{FF2B5EF4-FFF2-40B4-BE49-F238E27FC236}">
              <a16:creationId xmlns:a16="http://schemas.microsoft.com/office/drawing/2014/main" id="{4ABF4A09-1F05-4F49-A36F-64603FB745B8}"/>
            </a:ext>
          </a:extLst>
        </xdr:cNvPr>
        <xdr:cNvSpPr/>
      </xdr:nvSpPr>
      <xdr:spPr>
        <a:xfrm>
          <a:off x="19494500" y="62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105415</xdr:rowOff>
    </xdr:from>
    <xdr:to>
      <xdr:col>107</xdr:col>
      <xdr:colOff>50800</xdr:colOff>
      <xdr:row>36</xdr:row>
      <xdr:rowOff>130092</xdr:rowOff>
    </xdr:to>
    <xdr:cxnSp macro="">
      <xdr:nvCxnSpPr>
        <xdr:cNvPr id="498" name="直線コネクタ 497">
          <a:extLst>
            <a:ext uri="{FF2B5EF4-FFF2-40B4-BE49-F238E27FC236}">
              <a16:creationId xmlns:a16="http://schemas.microsoft.com/office/drawing/2014/main" id="{7D61A584-35FE-4F7B-8F69-0E95B1CEFF50}"/>
            </a:ext>
          </a:extLst>
        </xdr:cNvPr>
        <xdr:cNvCxnSpPr/>
      </xdr:nvCxnSpPr>
      <xdr:spPr>
        <a:xfrm flipV="1">
          <a:off x="19545300" y="6277615"/>
          <a:ext cx="889000" cy="2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99576</xdr:rowOff>
    </xdr:from>
    <xdr:to>
      <xdr:col>98</xdr:col>
      <xdr:colOff>38100</xdr:colOff>
      <xdr:row>37</xdr:row>
      <xdr:rowOff>29726</xdr:rowOff>
    </xdr:to>
    <xdr:sp macro="" textlink="">
      <xdr:nvSpPr>
        <xdr:cNvPr id="499" name="楕円 498">
          <a:extLst>
            <a:ext uri="{FF2B5EF4-FFF2-40B4-BE49-F238E27FC236}">
              <a16:creationId xmlns:a16="http://schemas.microsoft.com/office/drawing/2014/main" id="{F579E962-FB6E-4FC1-A678-85AA0FCA2662}"/>
            </a:ext>
          </a:extLst>
        </xdr:cNvPr>
        <xdr:cNvSpPr/>
      </xdr:nvSpPr>
      <xdr:spPr>
        <a:xfrm>
          <a:off x="18605500" y="62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130092</xdr:rowOff>
    </xdr:from>
    <xdr:to>
      <xdr:col>102</xdr:col>
      <xdr:colOff>114300</xdr:colOff>
      <xdr:row>36</xdr:row>
      <xdr:rowOff>150376</xdr:rowOff>
    </xdr:to>
    <xdr:cxnSp macro="">
      <xdr:nvCxnSpPr>
        <xdr:cNvPr id="500" name="直線コネクタ 499">
          <a:extLst>
            <a:ext uri="{FF2B5EF4-FFF2-40B4-BE49-F238E27FC236}">
              <a16:creationId xmlns:a16="http://schemas.microsoft.com/office/drawing/2014/main" id="{CF918C19-E45D-40B4-9E5E-AC0695C62D4E}"/>
            </a:ext>
          </a:extLst>
        </xdr:cNvPr>
        <xdr:cNvCxnSpPr/>
      </xdr:nvCxnSpPr>
      <xdr:spPr>
        <a:xfrm flipV="1">
          <a:off x="18656300" y="6302292"/>
          <a:ext cx="889000" cy="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170870</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61ADFF1E-0AD7-41D9-91EF-7FAEBBE18695}"/>
            </a:ext>
          </a:extLst>
        </xdr:cNvPr>
        <xdr:cNvSpPr txBox="1"/>
      </xdr:nvSpPr>
      <xdr:spPr>
        <a:xfrm>
          <a:off x="21011095" y="685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9906</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79AE1BA9-552F-409D-A459-AD1E9D6C1745}"/>
            </a:ext>
          </a:extLst>
        </xdr:cNvPr>
        <xdr:cNvSpPr txBox="1"/>
      </xdr:nvSpPr>
      <xdr:spPr>
        <a:xfrm>
          <a:off x="20134795" y="68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85542</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4E880820-2FEC-4A3E-A881-CE7060059CA3}"/>
            </a:ext>
          </a:extLst>
        </xdr:cNvPr>
        <xdr:cNvSpPr txBox="1"/>
      </xdr:nvSpPr>
      <xdr:spPr>
        <a:xfrm>
          <a:off x="19245795" y="694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89881</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8A31AD14-F8E3-46EB-A353-6C41F9495776}"/>
            </a:ext>
          </a:extLst>
        </xdr:cNvPr>
        <xdr:cNvSpPr txBox="1"/>
      </xdr:nvSpPr>
      <xdr:spPr>
        <a:xfrm>
          <a:off x="18356795" y="694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136900</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11E13796-8A36-42E3-806B-55A69C36643C}"/>
            </a:ext>
          </a:extLst>
        </xdr:cNvPr>
        <xdr:cNvSpPr txBox="1"/>
      </xdr:nvSpPr>
      <xdr:spPr>
        <a:xfrm>
          <a:off x="21011095" y="57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1292</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EDACDD59-2FFF-4CE4-B952-325A575A02F0}"/>
            </a:ext>
          </a:extLst>
        </xdr:cNvPr>
        <xdr:cNvSpPr txBox="1"/>
      </xdr:nvSpPr>
      <xdr:spPr>
        <a:xfrm>
          <a:off x="20134795" y="60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25969</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6ED657BA-9318-4D0B-93B5-AA826D707A18}"/>
            </a:ext>
          </a:extLst>
        </xdr:cNvPr>
        <xdr:cNvSpPr txBox="1"/>
      </xdr:nvSpPr>
      <xdr:spPr>
        <a:xfrm>
          <a:off x="19245795" y="60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46253</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4054E592-174E-42BF-AE2A-3F1DB70A6F94}"/>
            </a:ext>
          </a:extLst>
        </xdr:cNvPr>
        <xdr:cNvSpPr txBox="1"/>
      </xdr:nvSpPr>
      <xdr:spPr>
        <a:xfrm>
          <a:off x="18356795" y="604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52C4E23C-ECCB-49C3-B867-20A85C0B68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F97E858F-6770-4B38-974A-C16F080C05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98D2184C-CB2B-4B76-9289-35EEFB83A4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76E692F1-3900-4075-886E-2078734642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96D5DC18-2095-4F5A-959D-B8FFEB9504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7EDA7DF5-6A33-438D-9D4E-F47F6F8BE2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C585F87C-B8C0-4B8C-891C-2AD5C1E7181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78888031-1AF3-468F-BAF8-57937E25FA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7ED96735-4F8F-47D6-871A-7C11549BACA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5A83FDCA-A06A-4343-AB6B-864E9854FD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23449F7B-48BE-4B1C-B4AB-97CA503772C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E4F10385-276A-40B6-8FAB-921A62A4D96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C2C9483C-4198-4597-BA44-53A52D18EAE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F7D39542-1B15-4D41-A4E4-7E379A1D146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B1023A98-FFD0-43D8-BBCC-FD099327F9F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FBCD74B2-FFDE-4247-BC6E-03B6532EE94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59ADC2A3-C424-467C-8714-948111A42DD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C66C3482-38C9-43F2-8744-ECF553F6DD3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EB10E9DB-3A4E-46F8-9F0C-B301DB248FC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E0DBE65E-AC3D-4602-AB8A-A984F105177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577AB585-C7B2-48CD-AD46-01FABA898A7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DAC2A1AE-B632-4DD2-90FB-BD760874513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9D9475F2-BEC4-459C-827B-79765A0B8F7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EAEF9249-CB05-4E81-AAAB-8489B33465E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5881ABCB-DDC3-4CF8-83E0-E8FCFF0C40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79C96A60-DF7D-4AD2-B8F4-55B05A1B5F6D}"/>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A16C4D77-E7BE-4D6C-B1B3-F6400565A82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070D61C2-3E19-421C-8494-1BD2CF261A0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45864747-8238-4721-8A22-23048067F030}"/>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538" name="直線コネクタ 537">
          <a:extLst>
            <a:ext uri="{FF2B5EF4-FFF2-40B4-BE49-F238E27FC236}">
              <a16:creationId xmlns:a16="http://schemas.microsoft.com/office/drawing/2014/main" id="{2640C4B0-AEDC-4ECF-9531-EE47D0ED56A6}"/>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A5BD6CB3-4EBC-4239-8949-80125CCEE603}"/>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0" name="フローチャート: 判断 539">
          <a:extLst>
            <a:ext uri="{FF2B5EF4-FFF2-40B4-BE49-F238E27FC236}">
              <a16:creationId xmlns:a16="http://schemas.microsoft.com/office/drawing/2014/main" id="{F1A22FF8-2D49-4F26-BAA8-4F901A3B62DD}"/>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541" name="フローチャート: 判断 540">
          <a:extLst>
            <a:ext uri="{FF2B5EF4-FFF2-40B4-BE49-F238E27FC236}">
              <a16:creationId xmlns:a16="http://schemas.microsoft.com/office/drawing/2014/main" id="{F79C08DA-9925-4A3D-B07D-D9141AFBBB05}"/>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42" name="フローチャート: 判断 541">
          <a:extLst>
            <a:ext uri="{FF2B5EF4-FFF2-40B4-BE49-F238E27FC236}">
              <a16:creationId xmlns:a16="http://schemas.microsoft.com/office/drawing/2014/main" id="{85221F16-C203-4B0E-B871-4067B64E8EE3}"/>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158206</xdr:rowOff>
    </xdr:from>
    <xdr:to>
      <xdr:col>72</xdr:col>
      <xdr:colOff>38100</xdr:colOff>
      <xdr:row>60</xdr:row>
      <xdr:rowOff>88356</xdr:rowOff>
    </xdr:to>
    <xdr:sp macro="" textlink="">
      <xdr:nvSpPr>
        <xdr:cNvPr id="543" name="フローチャート: 判断 542">
          <a:extLst>
            <a:ext uri="{FF2B5EF4-FFF2-40B4-BE49-F238E27FC236}">
              <a16:creationId xmlns:a16="http://schemas.microsoft.com/office/drawing/2014/main" id="{E09AA2FA-CEFA-4249-A8CA-497BCEAAAF30}"/>
            </a:ext>
          </a:extLst>
        </xdr:cNvPr>
        <xdr:cNvSpPr/>
      </xdr:nvSpPr>
      <xdr:spPr>
        <a:xfrm>
          <a:off x="13652500" y="102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44" name="フローチャート: 判断 543">
          <a:extLst>
            <a:ext uri="{FF2B5EF4-FFF2-40B4-BE49-F238E27FC236}">
              <a16:creationId xmlns:a16="http://schemas.microsoft.com/office/drawing/2014/main" id="{FDB03CA7-5D77-4615-83BE-1A40AC708DEB}"/>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AF46868-585B-415F-9DEC-E7F7975FCF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1169000-5E06-4332-8CF2-F8D78C089C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A6C6695-4BDF-43B6-BBC9-DD22B7A3B9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8A89814-AF0C-455E-B5A1-58CCDC93CE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0878142-35DB-4CDB-9390-9DD019203A2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550" name="楕円 549">
          <a:extLst>
            <a:ext uri="{FF2B5EF4-FFF2-40B4-BE49-F238E27FC236}">
              <a16:creationId xmlns:a16="http://schemas.microsoft.com/office/drawing/2014/main" id="{E604876C-97AD-443B-A997-8D98C8179BE2}"/>
            </a:ext>
          </a:extLst>
        </xdr:cNvPr>
        <xdr:cNvSpPr/>
      </xdr:nvSpPr>
      <xdr:spPr>
        <a:xfrm>
          <a:off x="16268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F72C49A6-4133-4612-8FE6-D46E4B16EF27}"/>
            </a:ext>
          </a:extLst>
        </xdr:cNvPr>
        <xdr:cNvSpPr txBox="1"/>
      </xdr:nvSpPr>
      <xdr:spPr>
        <a:xfrm>
          <a:off x="16357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552" name="楕円 551">
          <a:extLst>
            <a:ext uri="{FF2B5EF4-FFF2-40B4-BE49-F238E27FC236}">
              <a16:creationId xmlns:a16="http://schemas.microsoft.com/office/drawing/2014/main" id="{0A9F3DF9-862A-43C8-9FB7-516448B0DA73}"/>
            </a:ext>
          </a:extLst>
        </xdr:cNvPr>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81643</xdr:rowOff>
    </xdr:to>
    <xdr:cxnSp macro="">
      <xdr:nvCxnSpPr>
        <xdr:cNvPr id="553" name="直線コネクタ 552">
          <a:extLst>
            <a:ext uri="{FF2B5EF4-FFF2-40B4-BE49-F238E27FC236}">
              <a16:creationId xmlns:a16="http://schemas.microsoft.com/office/drawing/2014/main" id="{0F42C26F-6FE2-4BA0-AAAB-51FA6BB378B1}"/>
            </a:ext>
          </a:extLst>
        </xdr:cNvPr>
        <xdr:cNvCxnSpPr/>
      </xdr:nvCxnSpPr>
      <xdr:spPr>
        <a:xfrm>
          <a:off x="15481300" y="106462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39007</xdr:rowOff>
    </xdr:from>
    <xdr:to>
      <xdr:col>76</xdr:col>
      <xdr:colOff>165100</xdr:colOff>
      <xdr:row>61</xdr:row>
      <xdr:rowOff>140607</xdr:rowOff>
    </xdr:to>
    <xdr:sp macro="" textlink="">
      <xdr:nvSpPr>
        <xdr:cNvPr id="554" name="楕円 553">
          <a:extLst>
            <a:ext uri="{FF2B5EF4-FFF2-40B4-BE49-F238E27FC236}">
              <a16:creationId xmlns:a16="http://schemas.microsoft.com/office/drawing/2014/main" id="{4CD007BB-888E-445B-8FC6-9D942FBEDBBC}"/>
            </a:ext>
          </a:extLst>
        </xdr:cNvPr>
        <xdr:cNvSpPr/>
      </xdr:nvSpPr>
      <xdr:spPr>
        <a:xfrm>
          <a:off x="14541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89807</xdr:rowOff>
    </xdr:from>
    <xdr:to>
      <xdr:col>81</xdr:col>
      <xdr:colOff>50800</xdr:colOff>
      <xdr:row>62</xdr:row>
      <xdr:rowOff>16328</xdr:rowOff>
    </xdr:to>
    <xdr:cxnSp macro="">
      <xdr:nvCxnSpPr>
        <xdr:cNvPr id="555" name="直線コネクタ 554">
          <a:extLst>
            <a:ext uri="{FF2B5EF4-FFF2-40B4-BE49-F238E27FC236}">
              <a16:creationId xmlns:a16="http://schemas.microsoft.com/office/drawing/2014/main" id="{1C6ABFEC-1414-4024-80F0-E5AA87270127}"/>
            </a:ext>
          </a:extLst>
        </xdr:cNvPr>
        <xdr:cNvCxnSpPr/>
      </xdr:nvCxnSpPr>
      <xdr:spPr>
        <a:xfrm>
          <a:off x="14592300" y="10548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556" name="楕円 555">
          <a:extLst>
            <a:ext uri="{FF2B5EF4-FFF2-40B4-BE49-F238E27FC236}">
              <a16:creationId xmlns:a16="http://schemas.microsoft.com/office/drawing/2014/main" id="{5CA8299D-21BE-47D5-A372-0C1EB4240BB5}"/>
            </a:ext>
          </a:extLst>
        </xdr:cNvPr>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89807</xdr:rowOff>
    </xdr:from>
    <xdr:to>
      <xdr:col>76</xdr:col>
      <xdr:colOff>114300</xdr:colOff>
      <xdr:row>61</xdr:row>
      <xdr:rowOff>89807</xdr:rowOff>
    </xdr:to>
    <xdr:cxnSp macro="">
      <xdr:nvCxnSpPr>
        <xdr:cNvPr id="557" name="直線コネクタ 556">
          <a:extLst>
            <a:ext uri="{FF2B5EF4-FFF2-40B4-BE49-F238E27FC236}">
              <a16:creationId xmlns:a16="http://schemas.microsoft.com/office/drawing/2014/main" id="{9272253D-B8FC-4985-B8B2-1C5E9F15B640}"/>
            </a:ext>
          </a:extLst>
        </xdr:cNvPr>
        <xdr:cNvCxnSpPr/>
      </xdr:nvCxnSpPr>
      <xdr:spPr>
        <a:xfrm>
          <a:off x="13703300" y="1054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558" name="楕円 557">
          <a:extLst>
            <a:ext uri="{FF2B5EF4-FFF2-40B4-BE49-F238E27FC236}">
              <a16:creationId xmlns:a16="http://schemas.microsoft.com/office/drawing/2014/main" id="{FA5E2391-28DD-4558-8354-76A6D070E57A}"/>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89807</xdr:rowOff>
    </xdr:to>
    <xdr:cxnSp macro="">
      <xdr:nvCxnSpPr>
        <xdr:cNvPr id="559" name="直線コネクタ 558">
          <a:extLst>
            <a:ext uri="{FF2B5EF4-FFF2-40B4-BE49-F238E27FC236}">
              <a16:creationId xmlns:a16="http://schemas.microsoft.com/office/drawing/2014/main" id="{2548BBC3-F677-4951-BE72-5FD346561269}"/>
            </a:ext>
          </a:extLst>
        </xdr:cNvPr>
        <xdr:cNvCxnSpPr/>
      </xdr:nvCxnSpPr>
      <xdr:spPr>
        <a:xfrm>
          <a:off x="12814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A93EB90-4133-4DAB-9939-8E24BB58F75E}"/>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5B3804B2-A1B5-4577-8D41-CD4BE6377566}"/>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104883</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CA41E196-C4E0-4ADD-B1F3-29B7D5A0C7FD}"/>
            </a:ext>
          </a:extLst>
        </xdr:cNvPr>
        <xdr:cNvSpPr txBox="1"/>
      </xdr:nvSpPr>
      <xdr:spPr>
        <a:xfrm>
          <a:off x="13500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D68AC35D-D77C-43AA-9434-FE3F7116531B}"/>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A4DB7ED3-F7E7-40A1-8D4C-7FCCD90A88F9}"/>
            </a:ext>
          </a:extLst>
        </xdr:cNvPr>
        <xdr:cNvSpPr txBox="1"/>
      </xdr:nvSpPr>
      <xdr:spPr>
        <a:xfrm>
          <a:off x="15266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131734</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88297739-B2F6-433B-AFE0-645A349FC164}"/>
            </a:ext>
          </a:extLst>
        </xdr:cNvPr>
        <xdr:cNvSpPr txBox="1"/>
      </xdr:nvSpPr>
      <xdr:spPr>
        <a:xfrm>
          <a:off x="14389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6D116EB2-0F8A-4488-B96C-607B6402F4E0}"/>
            </a:ext>
          </a:extLst>
        </xdr:cNvPr>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53C2C41A-6E07-4261-81F2-0935A8D18CBB}"/>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F76B2D8-84ED-4238-BD98-30F0BB2DA0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0132497-0A23-45B3-9AA9-CF114913A2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6BAB1A2-D0D2-4B77-A92E-D80B4A1FD2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BC38D0E5-E0C3-49DA-B9FF-D0BD0B3E83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8A3E791-4080-4425-9550-380F7C163C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6C3540EE-4D1E-473A-9345-53794ACADE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3F73F96-8E7F-4D52-80BD-D03AC72069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707EBE7-2D9E-4E53-BE2F-88516C5F84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807621F-933E-4962-983B-7482986C4B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9119E5E2-5208-43A8-A1E5-B929C4D3DE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F3375A66-3140-42B4-BBEF-31C65A320DA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5B11046-4FDF-4F77-986D-F65995BA1F0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B52DB68E-EC1F-40EA-9F8B-2C01A90E1B4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69644DB4-7284-4684-A746-BCFA7736A7C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BD3DCC31-39EF-46B4-B0F5-FA8F366E44B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7FAF8B60-82DA-4134-9657-63B74A30B25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BF725144-A50F-4F0C-808C-F8C81FB9695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133CA0F7-18FB-4812-A908-17DF0A27904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40FF32E9-BF34-467C-8E3F-AE83B521ED8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E3139280-941C-406A-A83E-956A903F49F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9D719337-E613-4C5E-9EA3-88EF26A42C0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62B7A78C-84C9-45F0-A0F3-B8AEA6D4343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E27198C8-9B52-45DA-9963-756321841B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DE729108-3313-4BF6-844E-C591AB2C585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870DDD0F-29E6-4CA9-98DC-A6E6C392726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593" name="直線コネクタ 592">
          <a:extLst>
            <a:ext uri="{FF2B5EF4-FFF2-40B4-BE49-F238E27FC236}">
              <a16:creationId xmlns:a16="http://schemas.microsoft.com/office/drawing/2014/main" id="{0BDD349B-947E-4FA8-8F5B-E5DD4AA1B38A}"/>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DCE513D2-5533-4D08-81DD-D06A60CF8C1F}"/>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95" name="直線コネクタ 594">
          <a:extLst>
            <a:ext uri="{FF2B5EF4-FFF2-40B4-BE49-F238E27FC236}">
              <a16:creationId xmlns:a16="http://schemas.microsoft.com/office/drawing/2014/main" id="{C5E0623F-F793-4FEE-A6D1-1459B7889451}"/>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823E245C-2F9C-4535-8F98-FE78B110BA4B}"/>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97" name="直線コネクタ 596">
          <a:extLst>
            <a:ext uri="{FF2B5EF4-FFF2-40B4-BE49-F238E27FC236}">
              <a16:creationId xmlns:a16="http://schemas.microsoft.com/office/drawing/2014/main" id="{42484871-CEAF-4E6F-AF9D-95413066CE0A}"/>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73314</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C01AD696-CCBE-42F8-96BF-3C6F05003636}"/>
            </a:ext>
          </a:extLst>
        </xdr:cNvPr>
        <xdr:cNvSpPr txBox="1"/>
      </xdr:nvSpPr>
      <xdr:spPr>
        <a:xfrm>
          <a:off x="22199600" y="10531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599" name="フローチャート: 判断 598">
          <a:extLst>
            <a:ext uri="{FF2B5EF4-FFF2-40B4-BE49-F238E27FC236}">
              <a16:creationId xmlns:a16="http://schemas.microsoft.com/office/drawing/2014/main" id="{2A5BAD84-E83C-412A-B853-F0122FEE1871}"/>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600" name="フローチャート: 判断 599">
          <a:extLst>
            <a:ext uri="{FF2B5EF4-FFF2-40B4-BE49-F238E27FC236}">
              <a16:creationId xmlns:a16="http://schemas.microsoft.com/office/drawing/2014/main" id="{68360B04-F770-46FB-9FDD-C4EAF5A409EC}"/>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601" name="フローチャート: 判断 600">
          <a:extLst>
            <a:ext uri="{FF2B5EF4-FFF2-40B4-BE49-F238E27FC236}">
              <a16:creationId xmlns:a16="http://schemas.microsoft.com/office/drawing/2014/main" id="{7E406892-97C3-4F4D-A919-9111840330E4}"/>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141877</xdr:rowOff>
    </xdr:from>
    <xdr:to>
      <xdr:col>102</xdr:col>
      <xdr:colOff>165100</xdr:colOff>
      <xdr:row>63</xdr:row>
      <xdr:rowOff>72027</xdr:rowOff>
    </xdr:to>
    <xdr:sp macro="" textlink="">
      <xdr:nvSpPr>
        <xdr:cNvPr id="602" name="フローチャート: 判断 601">
          <a:extLst>
            <a:ext uri="{FF2B5EF4-FFF2-40B4-BE49-F238E27FC236}">
              <a16:creationId xmlns:a16="http://schemas.microsoft.com/office/drawing/2014/main" id="{58EA658E-8F19-4FA7-B6CE-4614BEFCAA79}"/>
            </a:ext>
          </a:extLst>
        </xdr:cNvPr>
        <xdr:cNvSpPr/>
      </xdr:nvSpPr>
      <xdr:spPr>
        <a:xfrm>
          <a:off x="19494500" y="107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158206</xdr:rowOff>
    </xdr:from>
    <xdr:to>
      <xdr:col>98</xdr:col>
      <xdr:colOff>38100</xdr:colOff>
      <xdr:row>63</xdr:row>
      <xdr:rowOff>88356</xdr:rowOff>
    </xdr:to>
    <xdr:sp macro="" textlink="">
      <xdr:nvSpPr>
        <xdr:cNvPr id="603" name="フローチャート: 判断 602">
          <a:extLst>
            <a:ext uri="{FF2B5EF4-FFF2-40B4-BE49-F238E27FC236}">
              <a16:creationId xmlns:a16="http://schemas.microsoft.com/office/drawing/2014/main" id="{D43B5E12-8A65-4DE4-B76A-E9DA7D86D211}"/>
            </a:ext>
          </a:extLst>
        </xdr:cNvPr>
        <xdr:cNvSpPr/>
      </xdr:nvSpPr>
      <xdr:spPr>
        <a:xfrm>
          <a:off x="18605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B3E0E56-AD60-4DEE-8FB5-A1BA49E8BF4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8A49991-30C5-416A-A255-D646884CDD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1A5094A-7696-4A55-9F76-381A2D3D25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815DE3D-2801-462B-8ECC-9E7FAECB71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7F3AEB5-441A-4FB0-AC00-1F1D70F0AAA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11249</xdr:rowOff>
    </xdr:from>
    <xdr:to>
      <xdr:col>116</xdr:col>
      <xdr:colOff>114300</xdr:colOff>
      <xdr:row>64</xdr:row>
      <xdr:rowOff>112849</xdr:rowOff>
    </xdr:to>
    <xdr:sp macro="" textlink="">
      <xdr:nvSpPr>
        <xdr:cNvPr id="609" name="楕円 608">
          <a:extLst>
            <a:ext uri="{FF2B5EF4-FFF2-40B4-BE49-F238E27FC236}">
              <a16:creationId xmlns:a16="http://schemas.microsoft.com/office/drawing/2014/main" id="{C2F966B5-5D30-4DBE-971D-2B3C09DDD028}"/>
            </a:ext>
          </a:extLst>
        </xdr:cNvPr>
        <xdr:cNvSpPr/>
      </xdr:nvSpPr>
      <xdr:spPr>
        <a:xfrm>
          <a:off x="221107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97626</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2342FBE6-C89C-4A11-A732-E807BD34F770}"/>
            </a:ext>
          </a:extLst>
        </xdr:cNvPr>
        <xdr:cNvSpPr txBox="1"/>
      </xdr:nvSpPr>
      <xdr:spPr>
        <a:xfrm>
          <a:off x="22199600" y="10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611" name="楕円 610">
          <a:extLst>
            <a:ext uri="{FF2B5EF4-FFF2-40B4-BE49-F238E27FC236}">
              <a16:creationId xmlns:a16="http://schemas.microsoft.com/office/drawing/2014/main" id="{D1EACC22-8DE8-4A10-BC52-8E063D5F7161}"/>
            </a:ext>
          </a:extLst>
        </xdr:cNvPr>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62049</xdr:rowOff>
    </xdr:from>
    <xdr:to>
      <xdr:col>116</xdr:col>
      <xdr:colOff>63500</xdr:colOff>
      <xdr:row>64</xdr:row>
      <xdr:rowOff>62049</xdr:rowOff>
    </xdr:to>
    <xdr:cxnSp macro="">
      <xdr:nvCxnSpPr>
        <xdr:cNvPr id="612" name="直線コネクタ 611">
          <a:extLst>
            <a:ext uri="{FF2B5EF4-FFF2-40B4-BE49-F238E27FC236}">
              <a16:creationId xmlns:a16="http://schemas.microsoft.com/office/drawing/2014/main" id="{3ACF86A3-EF91-43B0-92B3-B5EC886BBC26}"/>
            </a:ext>
          </a:extLst>
        </xdr:cNvPr>
        <xdr:cNvCxnSpPr/>
      </xdr:nvCxnSpPr>
      <xdr:spPr>
        <a:xfrm>
          <a:off x="21323300" y="110348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613" name="楕円 612">
          <a:extLst>
            <a:ext uri="{FF2B5EF4-FFF2-40B4-BE49-F238E27FC236}">
              <a16:creationId xmlns:a16="http://schemas.microsoft.com/office/drawing/2014/main" id="{3231265E-1193-44ED-8E95-1BCBD24E0FC3}"/>
            </a:ext>
          </a:extLst>
        </xdr:cNvPr>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65315</xdr:rowOff>
    </xdr:to>
    <xdr:cxnSp macro="">
      <xdr:nvCxnSpPr>
        <xdr:cNvPr id="614" name="直線コネクタ 613">
          <a:extLst>
            <a:ext uri="{FF2B5EF4-FFF2-40B4-BE49-F238E27FC236}">
              <a16:creationId xmlns:a16="http://schemas.microsoft.com/office/drawing/2014/main" id="{A6A5C602-2F42-4622-9C6E-549E69188D81}"/>
            </a:ext>
          </a:extLst>
        </xdr:cNvPr>
        <xdr:cNvCxnSpPr/>
      </xdr:nvCxnSpPr>
      <xdr:spPr>
        <a:xfrm flipV="1">
          <a:off x="20434300" y="110348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615" name="楕円 614">
          <a:extLst>
            <a:ext uri="{FF2B5EF4-FFF2-40B4-BE49-F238E27FC236}">
              <a16:creationId xmlns:a16="http://schemas.microsoft.com/office/drawing/2014/main" id="{0C580EB1-1A88-42CE-BAEF-555CAAC42542}"/>
            </a:ext>
          </a:extLst>
        </xdr:cNvPr>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616" name="直線コネクタ 615">
          <a:extLst>
            <a:ext uri="{FF2B5EF4-FFF2-40B4-BE49-F238E27FC236}">
              <a16:creationId xmlns:a16="http://schemas.microsoft.com/office/drawing/2014/main" id="{E725B45C-29FF-4CFC-B2FB-6CA98D2A80B1}"/>
            </a:ext>
          </a:extLst>
        </xdr:cNvPr>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17780</xdr:rowOff>
    </xdr:from>
    <xdr:to>
      <xdr:col>98</xdr:col>
      <xdr:colOff>38100</xdr:colOff>
      <xdr:row>64</xdr:row>
      <xdr:rowOff>119380</xdr:rowOff>
    </xdr:to>
    <xdr:sp macro="" textlink="">
      <xdr:nvSpPr>
        <xdr:cNvPr id="617" name="楕円 616">
          <a:extLst>
            <a:ext uri="{FF2B5EF4-FFF2-40B4-BE49-F238E27FC236}">
              <a16:creationId xmlns:a16="http://schemas.microsoft.com/office/drawing/2014/main" id="{53C252CD-4B2B-4F86-ABEA-C0B3C1B9B7FC}"/>
            </a:ext>
          </a:extLst>
        </xdr:cNvPr>
        <xdr:cNvSpPr/>
      </xdr:nvSpPr>
      <xdr:spPr>
        <a:xfrm>
          <a:off x="18605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65315</xdr:rowOff>
    </xdr:from>
    <xdr:to>
      <xdr:col>102</xdr:col>
      <xdr:colOff>114300</xdr:colOff>
      <xdr:row>64</xdr:row>
      <xdr:rowOff>68580</xdr:rowOff>
    </xdr:to>
    <xdr:cxnSp macro="">
      <xdr:nvCxnSpPr>
        <xdr:cNvPr id="618" name="直線コネクタ 617">
          <a:extLst>
            <a:ext uri="{FF2B5EF4-FFF2-40B4-BE49-F238E27FC236}">
              <a16:creationId xmlns:a16="http://schemas.microsoft.com/office/drawing/2014/main" id="{6A4F2A9A-D731-4B83-BE4C-BA6AD74A038D}"/>
            </a:ext>
          </a:extLst>
        </xdr:cNvPr>
        <xdr:cNvCxnSpPr/>
      </xdr:nvCxnSpPr>
      <xdr:spPr>
        <a:xfrm flipV="1">
          <a:off x="18656300" y="110381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19974</xdr:rowOff>
    </xdr:from>
    <xdr:ext cx="469744" cy="259045"/>
    <xdr:sp macro="" textlink="">
      <xdr:nvSpPr>
        <xdr:cNvPr id="619" name="n_1aveValue【保健センター・保健所】&#10;一人当たり面積">
          <a:extLst>
            <a:ext uri="{FF2B5EF4-FFF2-40B4-BE49-F238E27FC236}">
              <a16:creationId xmlns:a16="http://schemas.microsoft.com/office/drawing/2014/main" id="{CB497DF1-C6BE-413B-ABD4-5816891D312A}"/>
            </a:ext>
          </a:extLst>
        </xdr:cNvPr>
        <xdr:cNvSpPr txBox="1"/>
      </xdr:nvSpPr>
      <xdr:spPr>
        <a:xfrm>
          <a:off x="21075727" y="1047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620" name="n_2aveValue【保健センター・保健所】&#10;一人当たり面積">
          <a:extLst>
            <a:ext uri="{FF2B5EF4-FFF2-40B4-BE49-F238E27FC236}">
              <a16:creationId xmlns:a16="http://schemas.microsoft.com/office/drawing/2014/main" id="{E4067159-66DF-469F-92EB-F6A7B34617F0}"/>
            </a:ext>
          </a:extLst>
        </xdr:cNvPr>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88554</xdr:rowOff>
    </xdr:from>
    <xdr:ext cx="469744" cy="259045"/>
    <xdr:sp macro="" textlink="">
      <xdr:nvSpPr>
        <xdr:cNvPr id="621" name="n_3aveValue【保健センター・保健所】&#10;一人当たり面積">
          <a:extLst>
            <a:ext uri="{FF2B5EF4-FFF2-40B4-BE49-F238E27FC236}">
              <a16:creationId xmlns:a16="http://schemas.microsoft.com/office/drawing/2014/main" id="{2FECB2CD-EE5E-45C0-A0B3-69449739185D}"/>
            </a:ext>
          </a:extLst>
        </xdr:cNvPr>
        <xdr:cNvSpPr txBox="1"/>
      </xdr:nvSpPr>
      <xdr:spPr>
        <a:xfrm>
          <a:off x="19310427" y="105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104883</xdr:rowOff>
    </xdr:from>
    <xdr:ext cx="469744" cy="259045"/>
    <xdr:sp macro="" textlink="">
      <xdr:nvSpPr>
        <xdr:cNvPr id="622" name="n_4aveValue【保健センター・保健所】&#10;一人当たり面積">
          <a:extLst>
            <a:ext uri="{FF2B5EF4-FFF2-40B4-BE49-F238E27FC236}">
              <a16:creationId xmlns:a16="http://schemas.microsoft.com/office/drawing/2014/main" id="{B3A0CAC5-37BF-46BC-8572-BC6E163BF9D8}"/>
            </a:ext>
          </a:extLst>
        </xdr:cNvPr>
        <xdr:cNvSpPr txBox="1"/>
      </xdr:nvSpPr>
      <xdr:spPr>
        <a:xfrm>
          <a:off x="18421427" y="105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623" name="n_1mainValue【保健センター・保健所】&#10;一人当たり面積">
          <a:extLst>
            <a:ext uri="{FF2B5EF4-FFF2-40B4-BE49-F238E27FC236}">
              <a16:creationId xmlns:a16="http://schemas.microsoft.com/office/drawing/2014/main" id="{8B1D0FD5-FDE9-43E7-A49A-8E9A5AC78696}"/>
            </a:ext>
          </a:extLst>
        </xdr:cNvPr>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624" name="n_2mainValue【保健センター・保健所】&#10;一人当たり面積">
          <a:extLst>
            <a:ext uri="{FF2B5EF4-FFF2-40B4-BE49-F238E27FC236}">
              <a16:creationId xmlns:a16="http://schemas.microsoft.com/office/drawing/2014/main" id="{84ACAA14-4F38-439C-9AE4-3DE3AE9556E6}"/>
            </a:ext>
          </a:extLst>
        </xdr:cNvPr>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625" name="n_3mainValue【保健センター・保健所】&#10;一人当たり面積">
          <a:extLst>
            <a:ext uri="{FF2B5EF4-FFF2-40B4-BE49-F238E27FC236}">
              <a16:creationId xmlns:a16="http://schemas.microsoft.com/office/drawing/2014/main" id="{0B1A9E14-8B24-4ED5-BD8B-6541C559E084}"/>
            </a:ext>
          </a:extLst>
        </xdr:cNvPr>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110507</xdr:rowOff>
    </xdr:from>
    <xdr:ext cx="469744" cy="259045"/>
    <xdr:sp macro="" textlink="">
      <xdr:nvSpPr>
        <xdr:cNvPr id="626" name="n_4mainValue【保健センター・保健所】&#10;一人当たり面積">
          <a:extLst>
            <a:ext uri="{FF2B5EF4-FFF2-40B4-BE49-F238E27FC236}">
              <a16:creationId xmlns:a16="http://schemas.microsoft.com/office/drawing/2014/main" id="{4A50702D-CB9C-4E0B-ACB8-0D2182D5DA4C}"/>
            </a:ext>
          </a:extLst>
        </xdr:cNvPr>
        <xdr:cNvSpPr txBox="1"/>
      </xdr:nvSpPr>
      <xdr:spPr>
        <a:xfrm>
          <a:off x="18421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F0285413-EB98-4557-BC45-9EFE5B6AF22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1AF3F102-87A6-4252-AEF6-0F054EDE78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C9930321-6AD4-45A6-83D9-3A0664EFD2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AAFDBBEE-FF32-4CD8-82D0-5A16BE795B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EC96E802-284A-43A9-A2C9-529B07BA2A3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2E36F9CD-5A53-4B21-93D2-BFA3D153B3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67F5B-9DCA-4033-BA45-0DE699EB00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37711503-5F0B-4081-B946-5FAF52F7347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8C162D1E-A7D8-4C5A-BED3-E2C2BE6399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66C36F36-8F22-4C40-B12F-D2DDFC015EF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41562D8E-5AC9-4E63-8C57-47AB34CB32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C392CC30-93AC-4959-BCCB-FB71135E88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F184411F-6C0C-40EA-B2E9-9E163F2FDE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4A90D7EB-334A-44B7-A29E-944C853F6EA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1EF2FCF0-A8F8-497A-A7E8-7D6A658C62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244972C3-20E7-4997-9749-21A1CAF088C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962FD349-9FC8-4BFF-A2DB-3679C4D831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91111D10-8554-41CD-9528-8A7864FAC10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9DBB6FEC-543C-4289-9145-84BFEBB22B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19ED5F34-82A0-451B-90D6-BD10202E38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A5AB677F-BA11-4164-9955-3ECA35959E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6951D5BC-8A1A-414D-82CA-F191D528808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C2092934-088D-4AFC-BC0E-5B438C95FE0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E5E7ABF0-DAE2-4B08-9AED-E26CEE16A00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6D1D6802-6F0B-46FD-89E0-3D12DBDFC7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3EA28A41-DD2E-46DF-82B2-2EAB977723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5B6E9852-3710-4EA3-A5DE-8CE5F463259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9C2BADDB-8169-423B-AB67-A0BBE51BE55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B387C00B-EEA2-485F-A945-1D4CCDA4E90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7EA84607-9D19-4BCE-90B1-A6CCAD6CF59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4D664F30-B19E-47B5-95ED-E0940214771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DC25F7F0-C06C-4CED-862C-16E4A825EB9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D18B5819-76E7-4875-8E6D-327160C8CA0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44E347B3-BC13-46D6-BE4F-155935E8D9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B9230107-4D44-4BE3-A8D0-D4944E29B88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D0033-237D-4E62-9143-22AF543DE0F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8F66E5AA-AFE6-482D-8ADD-6CFBD6AA357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EE1D86B-03F9-412F-A376-CC024A4B4C4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4CC57FB8-D90E-4F36-B92E-C903E4B5F6B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7DFADDAE-0827-430B-8087-31491082DE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BDF16DC9-CE36-4AAF-B7F3-633C48471FE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668" name="直線コネクタ 667">
          <a:extLst>
            <a:ext uri="{FF2B5EF4-FFF2-40B4-BE49-F238E27FC236}">
              <a16:creationId xmlns:a16="http://schemas.microsoft.com/office/drawing/2014/main" id="{A82DF787-C1EF-4B8D-8426-6AEE8C73B834}"/>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9" name="【庁舎】&#10;有形固定資産減価償却率最小値テキスト">
          <a:extLst>
            <a:ext uri="{FF2B5EF4-FFF2-40B4-BE49-F238E27FC236}">
              <a16:creationId xmlns:a16="http://schemas.microsoft.com/office/drawing/2014/main" id="{3A3C741D-4C52-421E-945A-C2B1D34ADBA2}"/>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0" name="直線コネクタ 669">
          <a:extLst>
            <a:ext uri="{FF2B5EF4-FFF2-40B4-BE49-F238E27FC236}">
              <a16:creationId xmlns:a16="http://schemas.microsoft.com/office/drawing/2014/main" id="{A9798F03-4954-4990-B638-5AB5BED269E2}"/>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71" name="【庁舎】&#10;有形固定資産減価償却率最大値テキスト">
          <a:extLst>
            <a:ext uri="{FF2B5EF4-FFF2-40B4-BE49-F238E27FC236}">
              <a16:creationId xmlns:a16="http://schemas.microsoft.com/office/drawing/2014/main" id="{0BE34F4D-1E65-4426-BC0E-ADAC0EB561BD}"/>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72" name="直線コネクタ 671">
          <a:extLst>
            <a:ext uri="{FF2B5EF4-FFF2-40B4-BE49-F238E27FC236}">
              <a16:creationId xmlns:a16="http://schemas.microsoft.com/office/drawing/2014/main" id="{3D301E37-DAC1-4326-AE94-39FE15689907}"/>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73" name="【庁舎】&#10;有形固定資産減価償却率平均値テキスト">
          <a:extLst>
            <a:ext uri="{FF2B5EF4-FFF2-40B4-BE49-F238E27FC236}">
              <a16:creationId xmlns:a16="http://schemas.microsoft.com/office/drawing/2014/main" id="{EAB7EC03-7C02-430A-B1D6-2D3BD891BE8C}"/>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4" name="フローチャート: 判断 673">
          <a:extLst>
            <a:ext uri="{FF2B5EF4-FFF2-40B4-BE49-F238E27FC236}">
              <a16:creationId xmlns:a16="http://schemas.microsoft.com/office/drawing/2014/main" id="{A8633363-A12A-4535-8789-39E33F0328A5}"/>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675" name="フローチャート: 判断 674">
          <a:extLst>
            <a:ext uri="{FF2B5EF4-FFF2-40B4-BE49-F238E27FC236}">
              <a16:creationId xmlns:a16="http://schemas.microsoft.com/office/drawing/2014/main" id="{AA19B752-9BAB-4E03-B647-5FD29079864E}"/>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676" name="フローチャート: 判断 675">
          <a:extLst>
            <a:ext uri="{FF2B5EF4-FFF2-40B4-BE49-F238E27FC236}">
              <a16:creationId xmlns:a16="http://schemas.microsoft.com/office/drawing/2014/main" id="{8A66636B-B46D-4A16-BE13-475445CFBB55}"/>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77" name="フローチャート: 判断 676">
          <a:extLst>
            <a:ext uri="{FF2B5EF4-FFF2-40B4-BE49-F238E27FC236}">
              <a16:creationId xmlns:a16="http://schemas.microsoft.com/office/drawing/2014/main" id="{97944A18-83EC-41C7-BA57-64026B32C2BD}"/>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78" name="フローチャート: 判断 677">
          <a:extLst>
            <a:ext uri="{FF2B5EF4-FFF2-40B4-BE49-F238E27FC236}">
              <a16:creationId xmlns:a16="http://schemas.microsoft.com/office/drawing/2014/main" id="{58A7B690-31F2-4E2C-8487-579F1D3D0D61}"/>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1ED658E-0EEE-498E-8E11-8633EABD53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438897D-31A2-40D5-A5EB-DDBA6B9F92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4FBA2C51-2C75-4E9A-8E3A-9A71ED6D49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E7C0BCB-D179-447D-9D32-9C703A1185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CD6AFCC-3EB2-45C2-8A85-BF61C8C119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684" name="楕円 683">
          <a:extLst>
            <a:ext uri="{FF2B5EF4-FFF2-40B4-BE49-F238E27FC236}">
              <a16:creationId xmlns:a16="http://schemas.microsoft.com/office/drawing/2014/main" id="{7DA952D4-E8F2-43D4-A369-1F5B44552F1B}"/>
            </a:ext>
          </a:extLst>
        </xdr:cNvPr>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15257</xdr:rowOff>
    </xdr:from>
    <xdr:ext cx="405111" cy="259045"/>
    <xdr:sp macro="" textlink="">
      <xdr:nvSpPr>
        <xdr:cNvPr id="685" name="【庁舎】&#10;有形固定資産減価償却率該当値テキスト">
          <a:extLst>
            <a:ext uri="{FF2B5EF4-FFF2-40B4-BE49-F238E27FC236}">
              <a16:creationId xmlns:a16="http://schemas.microsoft.com/office/drawing/2014/main" id="{3E05828C-3EA9-4C5B-A444-54B87A3389C5}"/>
            </a:ext>
          </a:extLst>
        </xdr:cNvPr>
        <xdr:cNvSpPr txBox="1"/>
      </xdr:nvSpPr>
      <xdr:spPr>
        <a:xfrm>
          <a:off x="16357600"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686" name="楕円 685">
          <a:extLst>
            <a:ext uri="{FF2B5EF4-FFF2-40B4-BE49-F238E27FC236}">
              <a16:creationId xmlns:a16="http://schemas.microsoft.com/office/drawing/2014/main" id="{1484B3CF-58B9-4C14-B8C4-6CB716021200}"/>
            </a:ext>
          </a:extLst>
        </xdr:cNvPr>
        <xdr:cNvSpPr/>
      </xdr:nvSpPr>
      <xdr:spPr>
        <a:xfrm>
          <a:off x="1543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87630</xdr:rowOff>
    </xdr:to>
    <xdr:cxnSp macro="">
      <xdr:nvCxnSpPr>
        <xdr:cNvPr id="687" name="直線コネクタ 686">
          <a:extLst>
            <a:ext uri="{FF2B5EF4-FFF2-40B4-BE49-F238E27FC236}">
              <a16:creationId xmlns:a16="http://schemas.microsoft.com/office/drawing/2014/main" id="{0E706B84-76D3-4DD6-8B1E-83E3DFE94F1D}"/>
            </a:ext>
          </a:extLst>
        </xdr:cNvPr>
        <xdr:cNvCxnSpPr/>
      </xdr:nvCxnSpPr>
      <xdr:spPr>
        <a:xfrm>
          <a:off x="15481300" y="18182952"/>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58057</xdr:rowOff>
    </xdr:from>
    <xdr:to>
      <xdr:col>76</xdr:col>
      <xdr:colOff>165100</xdr:colOff>
      <xdr:row>105</xdr:row>
      <xdr:rowOff>159657</xdr:rowOff>
    </xdr:to>
    <xdr:sp macro="" textlink="">
      <xdr:nvSpPr>
        <xdr:cNvPr id="688" name="楕円 687">
          <a:extLst>
            <a:ext uri="{FF2B5EF4-FFF2-40B4-BE49-F238E27FC236}">
              <a16:creationId xmlns:a16="http://schemas.microsoft.com/office/drawing/2014/main" id="{4138619B-6425-4C94-8744-D71214F06557}"/>
            </a:ext>
          </a:extLst>
        </xdr:cNvPr>
        <xdr:cNvSpPr/>
      </xdr:nvSpPr>
      <xdr:spPr>
        <a:xfrm>
          <a:off x="14541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108857</xdr:rowOff>
    </xdr:from>
    <xdr:to>
      <xdr:col>81</xdr:col>
      <xdr:colOff>50800</xdr:colOff>
      <xdr:row>106</xdr:row>
      <xdr:rowOff>9252</xdr:rowOff>
    </xdr:to>
    <xdr:cxnSp macro="">
      <xdr:nvCxnSpPr>
        <xdr:cNvPr id="689" name="直線コネクタ 688">
          <a:extLst>
            <a:ext uri="{FF2B5EF4-FFF2-40B4-BE49-F238E27FC236}">
              <a16:creationId xmlns:a16="http://schemas.microsoft.com/office/drawing/2014/main" id="{C2B8D4B3-548C-4509-B5EC-3BD749F5FE84}"/>
            </a:ext>
          </a:extLst>
        </xdr:cNvPr>
        <xdr:cNvCxnSpPr/>
      </xdr:nvCxnSpPr>
      <xdr:spPr>
        <a:xfrm>
          <a:off x="14592300" y="1811110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35198</xdr:rowOff>
    </xdr:from>
    <xdr:to>
      <xdr:col>72</xdr:col>
      <xdr:colOff>38100</xdr:colOff>
      <xdr:row>105</xdr:row>
      <xdr:rowOff>136798</xdr:rowOff>
    </xdr:to>
    <xdr:sp macro="" textlink="">
      <xdr:nvSpPr>
        <xdr:cNvPr id="690" name="楕円 689">
          <a:extLst>
            <a:ext uri="{FF2B5EF4-FFF2-40B4-BE49-F238E27FC236}">
              <a16:creationId xmlns:a16="http://schemas.microsoft.com/office/drawing/2014/main" id="{40AB13CB-A4C0-4E14-874A-F7F4C63EE04D}"/>
            </a:ext>
          </a:extLst>
        </xdr:cNvPr>
        <xdr:cNvSpPr/>
      </xdr:nvSpPr>
      <xdr:spPr>
        <a:xfrm>
          <a:off x="13652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85998</xdr:rowOff>
    </xdr:from>
    <xdr:to>
      <xdr:col>76</xdr:col>
      <xdr:colOff>114300</xdr:colOff>
      <xdr:row>105</xdr:row>
      <xdr:rowOff>108857</xdr:rowOff>
    </xdr:to>
    <xdr:cxnSp macro="">
      <xdr:nvCxnSpPr>
        <xdr:cNvPr id="691" name="直線コネクタ 690">
          <a:extLst>
            <a:ext uri="{FF2B5EF4-FFF2-40B4-BE49-F238E27FC236}">
              <a16:creationId xmlns:a16="http://schemas.microsoft.com/office/drawing/2014/main" id="{F11DDD40-D14A-45D4-9348-A02C83BF7E7C}"/>
            </a:ext>
          </a:extLst>
        </xdr:cNvPr>
        <xdr:cNvCxnSpPr/>
      </xdr:nvCxnSpPr>
      <xdr:spPr>
        <a:xfrm>
          <a:off x="13703300" y="180882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692" name="楕円 691">
          <a:extLst>
            <a:ext uri="{FF2B5EF4-FFF2-40B4-BE49-F238E27FC236}">
              <a16:creationId xmlns:a16="http://schemas.microsoft.com/office/drawing/2014/main" id="{232C7C2F-2054-4FB9-9382-AE574B906D2E}"/>
            </a:ext>
          </a:extLst>
        </xdr:cNvPr>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85998</xdr:rowOff>
    </xdr:to>
    <xdr:cxnSp macro="">
      <xdr:nvCxnSpPr>
        <xdr:cNvPr id="693" name="直線コネクタ 692">
          <a:extLst>
            <a:ext uri="{FF2B5EF4-FFF2-40B4-BE49-F238E27FC236}">
              <a16:creationId xmlns:a16="http://schemas.microsoft.com/office/drawing/2014/main" id="{FCF3DAEC-AB15-4275-B3E2-4EA4129EDCC8}"/>
            </a:ext>
          </a:extLst>
        </xdr:cNvPr>
        <xdr:cNvCxnSpPr/>
      </xdr:nvCxnSpPr>
      <xdr:spPr>
        <a:xfrm>
          <a:off x="12814300" y="180441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694" name="n_1aveValue【庁舎】&#10;有形固定資産減価償却率">
          <a:extLst>
            <a:ext uri="{FF2B5EF4-FFF2-40B4-BE49-F238E27FC236}">
              <a16:creationId xmlns:a16="http://schemas.microsoft.com/office/drawing/2014/main" id="{FE60E212-CEB7-4143-9AE4-948EFABDB9E8}"/>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695" name="n_2aveValue【庁舎】&#10;有形固定資産減価償却率">
          <a:extLst>
            <a:ext uri="{FF2B5EF4-FFF2-40B4-BE49-F238E27FC236}">
              <a16:creationId xmlns:a16="http://schemas.microsoft.com/office/drawing/2014/main" id="{96EA0D10-3DDE-4F08-B016-F96383B67A5F}"/>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96" name="n_3aveValue【庁舎】&#10;有形固定資産減価償却率">
          <a:extLst>
            <a:ext uri="{FF2B5EF4-FFF2-40B4-BE49-F238E27FC236}">
              <a16:creationId xmlns:a16="http://schemas.microsoft.com/office/drawing/2014/main" id="{FDA7599B-37E3-47D3-B105-37BD3B35DECB}"/>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697" name="n_4aveValue【庁舎】&#10;有形固定資産減価償却率">
          <a:extLst>
            <a:ext uri="{FF2B5EF4-FFF2-40B4-BE49-F238E27FC236}">
              <a16:creationId xmlns:a16="http://schemas.microsoft.com/office/drawing/2014/main" id="{95BCD39B-1E5D-46D6-93F9-6BC717DDC379}"/>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698" name="n_1mainValue【庁舎】&#10;有形固定資産減価償却率">
          <a:extLst>
            <a:ext uri="{FF2B5EF4-FFF2-40B4-BE49-F238E27FC236}">
              <a16:creationId xmlns:a16="http://schemas.microsoft.com/office/drawing/2014/main" id="{A9AD6778-B129-4825-923C-488AB8A71D04}"/>
            </a:ext>
          </a:extLst>
        </xdr:cNvPr>
        <xdr:cNvSpPr txBox="1"/>
      </xdr:nvSpPr>
      <xdr:spPr>
        <a:xfrm>
          <a:off x="15266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150784</xdr:rowOff>
    </xdr:from>
    <xdr:ext cx="405111" cy="259045"/>
    <xdr:sp macro="" textlink="">
      <xdr:nvSpPr>
        <xdr:cNvPr id="699" name="n_2mainValue【庁舎】&#10;有形固定資産減価償却率">
          <a:extLst>
            <a:ext uri="{FF2B5EF4-FFF2-40B4-BE49-F238E27FC236}">
              <a16:creationId xmlns:a16="http://schemas.microsoft.com/office/drawing/2014/main" id="{528C2D8A-30E0-4CDB-BEFC-3AD974734738}"/>
            </a:ext>
          </a:extLst>
        </xdr:cNvPr>
        <xdr:cNvSpPr txBox="1"/>
      </xdr:nvSpPr>
      <xdr:spPr>
        <a:xfrm>
          <a:off x="14389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127925</xdr:rowOff>
    </xdr:from>
    <xdr:ext cx="405111" cy="259045"/>
    <xdr:sp macro="" textlink="">
      <xdr:nvSpPr>
        <xdr:cNvPr id="700" name="n_3mainValue【庁舎】&#10;有形固定資産減価償却率">
          <a:extLst>
            <a:ext uri="{FF2B5EF4-FFF2-40B4-BE49-F238E27FC236}">
              <a16:creationId xmlns:a16="http://schemas.microsoft.com/office/drawing/2014/main" id="{A4100EB8-4DAA-4AFC-88C5-FBDA89450B48}"/>
            </a:ext>
          </a:extLst>
        </xdr:cNvPr>
        <xdr:cNvSpPr txBox="1"/>
      </xdr:nvSpPr>
      <xdr:spPr>
        <a:xfrm>
          <a:off x="13500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109238</xdr:rowOff>
    </xdr:from>
    <xdr:ext cx="405111" cy="259045"/>
    <xdr:sp macro="" textlink="">
      <xdr:nvSpPr>
        <xdr:cNvPr id="701" name="n_4mainValue【庁舎】&#10;有形固定資産減価償却率">
          <a:extLst>
            <a:ext uri="{FF2B5EF4-FFF2-40B4-BE49-F238E27FC236}">
              <a16:creationId xmlns:a16="http://schemas.microsoft.com/office/drawing/2014/main" id="{4791B319-2562-448A-8628-A6A4AACDE180}"/>
            </a:ext>
          </a:extLst>
        </xdr:cNvPr>
        <xdr:cNvSpPr txBox="1"/>
      </xdr:nvSpPr>
      <xdr:spPr>
        <a:xfrm>
          <a:off x="12611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FBE25F6F-FE6E-4B9F-B9C2-ECC66F397E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39CD2AC-F47F-4675-B1BA-7B54B94D67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B6BCE090-645B-4D27-8270-FB99E9EA19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131E40C7-D599-4173-8732-049146CDE1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AC940CC5-0569-4488-9E0F-4705FB62702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74889AB7-7295-455A-A180-F279EF49D0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D194921E-84D5-467C-8310-9DD8D8AB9B8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C7E0E9E9-5797-4DE1-92FD-A833DAE603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A47157E4-055B-4037-BE14-74F14DFD0C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D07ECB12-4DF3-46B2-99A3-A7117C97DDA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FA88136B-6E1F-4DAC-A3B7-666C5F0EFB3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89FFB540-ECF2-42EE-8042-A262D9D9513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428C32E0-570F-45BE-8FE7-4C2A98D6A27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808E728C-8482-4085-B3F2-C18C4C92381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22CAA8F8-12EF-49D7-A9FB-3AEF7B27AC5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8EBF22F2-68AD-4BD3-AB25-3593DD63C44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8C5271DA-5F07-4507-AA7C-DE685338576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B7F8ED93-B869-420E-B7B3-8486D00288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D168DB3D-C159-4467-B866-35EA214818C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E660B605-1419-44AF-87C8-351741043BC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4FC40F75-EFCA-48B5-B9F9-D04CE0614B5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7B72B3F4-6544-41A4-BAB7-70798718AD6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CBF062C1-9ABB-4F0A-B1F7-77EBC1D4740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B3005764-31EC-4320-9C05-5A174F2F4E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147951D2-0991-4C88-B4F5-CDF7CE07ABA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727" name="直線コネクタ 726">
          <a:extLst>
            <a:ext uri="{FF2B5EF4-FFF2-40B4-BE49-F238E27FC236}">
              <a16:creationId xmlns:a16="http://schemas.microsoft.com/office/drawing/2014/main" id="{B0D6EBE4-0CD7-411A-B2DF-CE5EB51794C7}"/>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728" name="【庁舎】&#10;一人当たり面積最小値テキスト">
          <a:extLst>
            <a:ext uri="{FF2B5EF4-FFF2-40B4-BE49-F238E27FC236}">
              <a16:creationId xmlns:a16="http://schemas.microsoft.com/office/drawing/2014/main" id="{FD9824E1-68B4-45C4-8316-7937F3A46F1B}"/>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729" name="直線コネクタ 728">
          <a:extLst>
            <a:ext uri="{FF2B5EF4-FFF2-40B4-BE49-F238E27FC236}">
              <a16:creationId xmlns:a16="http://schemas.microsoft.com/office/drawing/2014/main" id="{7B2778EB-12C0-4C7A-B058-A5749CBFDA82}"/>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730" name="【庁舎】&#10;一人当たり面積最大値テキスト">
          <a:extLst>
            <a:ext uri="{FF2B5EF4-FFF2-40B4-BE49-F238E27FC236}">
              <a16:creationId xmlns:a16="http://schemas.microsoft.com/office/drawing/2014/main" id="{F72E86DC-8EFE-47EB-A384-6DF157199317}"/>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731" name="直線コネクタ 730">
          <a:extLst>
            <a:ext uri="{FF2B5EF4-FFF2-40B4-BE49-F238E27FC236}">
              <a16:creationId xmlns:a16="http://schemas.microsoft.com/office/drawing/2014/main" id="{BEA7ED56-7C1E-4CFA-BE71-A55208BD8DA7}"/>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732" name="【庁舎】&#10;一人当たり面積平均値テキスト">
          <a:extLst>
            <a:ext uri="{FF2B5EF4-FFF2-40B4-BE49-F238E27FC236}">
              <a16:creationId xmlns:a16="http://schemas.microsoft.com/office/drawing/2014/main" id="{C8524715-670A-47AE-9FFF-A07C2C8F09B1}"/>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733" name="フローチャート: 判断 732">
          <a:extLst>
            <a:ext uri="{FF2B5EF4-FFF2-40B4-BE49-F238E27FC236}">
              <a16:creationId xmlns:a16="http://schemas.microsoft.com/office/drawing/2014/main" id="{552FB52D-D6D9-4B02-85C7-57E0D84B3AC9}"/>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734" name="フローチャート: 判断 733">
          <a:extLst>
            <a:ext uri="{FF2B5EF4-FFF2-40B4-BE49-F238E27FC236}">
              <a16:creationId xmlns:a16="http://schemas.microsoft.com/office/drawing/2014/main" id="{262DB18C-6676-4A1E-B8ED-DEE881EB49E1}"/>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735" name="フローチャート: 判断 734">
          <a:extLst>
            <a:ext uri="{FF2B5EF4-FFF2-40B4-BE49-F238E27FC236}">
              <a16:creationId xmlns:a16="http://schemas.microsoft.com/office/drawing/2014/main" id="{97D2F88B-8017-47E1-8A1F-940A5B6CD4ED}"/>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736" name="フローチャート: 判断 735">
          <a:extLst>
            <a:ext uri="{FF2B5EF4-FFF2-40B4-BE49-F238E27FC236}">
              <a16:creationId xmlns:a16="http://schemas.microsoft.com/office/drawing/2014/main" id="{F3009D79-3363-402F-8D67-0F437ED8ECA7}"/>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135345</xdr:rowOff>
    </xdr:from>
    <xdr:to>
      <xdr:col>98</xdr:col>
      <xdr:colOff>38100</xdr:colOff>
      <xdr:row>107</xdr:row>
      <xdr:rowOff>65495</xdr:rowOff>
    </xdr:to>
    <xdr:sp macro="" textlink="">
      <xdr:nvSpPr>
        <xdr:cNvPr id="737" name="フローチャート: 判断 736">
          <a:extLst>
            <a:ext uri="{FF2B5EF4-FFF2-40B4-BE49-F238E27FC236}">
              <a16:creationId xmlns:a16="http://schemas.microsoft.com/office/drawing/2014/main" id="{B32C3816-99F7-48E2-8626-1C3D238D2ED9}"/>
            </a:ext>
          </a:extLst>
        </xdr:cNvPr>
        <xdr:cNvSpPr/>
      </xdr:nvSpPr>
      <xdr:spPr>
        <a:xfrm>
          <a:off x="186055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8A205A5-82FF-4291-B7FE-B72F4C7794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8BEDDBA-629F-4FB2-9E82-A159B215A3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996A9245-3182-4997-ACAA-9DB49C9500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50DEFBD-98EC-49AE-870E-3967D25FAA0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646E19C-7E31-41FD-B3F2-727C83A0E4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27577</xdr:rowOff>
    </xdr:from>
    <xdr:to>
      <xdr:col>116</xdr:col>
      <xdr:colOff>114300</xdr:colOff>
      <xdr:row>106</xdr:row>
      <xdr:rowOff>129177</xdr:rowOff>
    </xdr:to>
    <xdr:sp macro="" textlink="">
      <xdr:nvSpPr>
        <xdr:cNvPr id="743" name="楕円 742">
          <a:extLst>
            <a:ext uri="{FF2B5EF4-FFF2-40B4-BE49-F238E27FC236}">
              <a16:creationId xmlns:a16="http://schemas.microsoft.com/office/drawing/2014/main" id="{C7659AAF-2D13-4E7E-8A18-FE75AEDF1A0D}"/>
            </a:ext>
          </a:extLst>
        </xdr:cNvPr>
        <xdr:cNvSpPr/>
      </xdr:nvSpPr>
      <xdr:spPr>
        <a:xfrm>
          <a:off x="221107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6004</xdr:rowOff>
    </xdr:from>
    <xdr:ext cx="469744" cy="259045"/>
    <xdr:sp macro="" textlink="">
      <xdr:nvSpPr>
        <xdr:cNvPr id="744" name="【庁舎】&#10;一人当たり面積該当値テキスト">
          <a:extLst>
            <a:ext uri="{FF2B5EF4-FFF2-40B4-BE49-F238E27FC236}">
              <a16:creationId xmlns:a16="http://schemas.microsoft.com/office/drawing/2014/main" id="{1BC08944-5809-453C-9F5C-2A4E1AC10E2A}"/>
            </a:ext>
          </a:extLst>
        </xdr:cNvPr>
        <xdr:cNvSpPr txBox="1"/>
      </xdr:nvSpPr>
      <xdr:spPr>
        <a:xfrm>
          <a:off x="22199600"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745" name="楕円 744">
          <a:extLst>
            <a:ext uri="{FF2B5EF4-FFF2-40B4-BE49-F238E27FC236}">
              <a16:creationId xmlns:a16="http://schemas.microsoft.com/office/drawing/2014/main" id="{87B4FEDD-2D83-4706-B946-457C54F89BC4}"/>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78377</xdr:rowOff>
    </xdr:to>
    <xdr:cxnSp macro="">
      <xdr:nvCxnSpPr>
        <xdr:cNvPr id="746" name="直線コネクタ 745">
          <a:extLst>
            <a:ext uri="{FF2B5EF4-FFF2-40B4-BE49-F238E27FC236}">
              <a16:creationId xmlns:a16="http://schemas.microsoft.com/office/drawing/2014/main" id="{6F268C2D-5E44-43C5-92C0-7F87F90D756A}"/>
            </a:ext>
          </a:extLst>
        </xdr:cNvPr>
        <xdr:cNvCxnSpPr/>
      </xdr:nvCxnSpPr>
      <xdr:spPr>
        <a:xfrm>
          <a:off x="21323300" y="1824990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40639</xdr:rowOff>
    </xdr:from>
    <xdr:to>
      <xdr:col>107</xdr:col>
      <xdr:colOff>101600</xdr:colOff>
      <xdr:row>106</xdr:row>
      <xdr:rowOff>142239</xdr:rowOff>
    </xdr:to>
    <xdr:sp macro="" textlink="">
      <xdr:nvSpPr>
        <xdr:cNvPr id="747" name="楕円 746">
          <a:extLst>
            <a:ext uri="{FF2B5EF4-FFF2-40B4-BE49-F238E27FC236}">
              <a16:creationId xmlns:a16="http://schemas.microsoft.com/office/drawing/2014/main" id="{761867BA-C440-44BF-89E0-546567C3FE94}"/>
            </a:ext>
          </a:extLst>
        </xdr:cNvPr>
        <xdr:cNvSpPr/>
      </xdr:nvSpPr>
      <xdr:spPr>
        <a:xfrm>
          <a:off x="20383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91439</xdr:rowOff>
    </xdr:to>
    <xdr:cxnSp macro="">
      <xdr:nvCxnSpPr>
        <xdr:cNvPr id="748" name="直線コネクタ 747">
          <a:extLst>
            <a:ext uri="{FF2B5EF4-FFF2-40B4-BE49-F238E27FC236}">
              <a16:creationId xmlns:a16="http://schemas.microsoft.com/office/drawing/2014/main" id="{342A5DB5-40E7-4232-B600-9E13B0094768}"/>
            </a:ext>
          </a:extLst>
        </xdr:cNvPr>
        <xdr:cNvCxnSpPr/>
      </xdr:nvCxnSpPr>
      <xdr:spPr>
        <a:xfrm flipV="1">
          <a:off x="20434300" y="18249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749" name="楕円 748">
          <a:extLst>
            <a:ext uri="{FF2B5EF4-FFF2-40B4-BE49-F238E27FC236}">
              <a16:creationId xmlns:a16="http://schemas.microsoft.com/office/drawing/2014/main" id="{E019D58B-5B2B-46FD-9B28-FF90A851EF3D}"/>
            </a:ext>
          </a:extLst>
        </xdr:cNvPr>
        <xdr:cNvSpPr/>
      </xdr:nvSpPr>
      <xdr:spPr>
        <a:xfrm>
          <a:off x="19494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91439</xdr:rowOff>
    </xdr:from>
    <xdr:to>
      <xdr:col>107</xdr:col>
      <xdr:colOff>50800</xdr:colOff>
      <xdr:row>106</xdr:row>
      <xdr:rowOff>102326</xdr:rowOff>
    </xdr:to>
    <xdr:cxnSp macro="">
      <xdr:nvCxnSpPr>
        <xdr:cNvPr id="750" name="直線コネクタ 749">
          <a:extLst>
            <a:ext uri="{FF2B5EF4-FFF2-40B4-BE49-F238E27FC236}">
              <a16:creationId xmlns:a16="http://schemas.microsoft.com/office/drawing/2014/main" id="{B1E80052-D8BE-493B-AA56-9A78053B8001}"/>
            </a:ext>
          </a:extLst>
        </xdr:cNvPr>
        <xdr:cNvCxnSpPr/>
      </xdr:nvCxnSpPr>
      <xdr:spPr>
        <a:xfrm flipV="1">
          <a:off x="19545300" y="18265139"/>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51" name="楕円 750">
          <a:extLst>
            <a:ext uri="{FF2B5EF4-FFF2-40B4-BE49-F238E27FC236}">
              <a16:creationId xmlns:a16="http://schemas.microsoft.com/office/drawing/2014/main" id="{FC7EDEA9-9E95-416F-B821-63E6BBABB43B}"/>
            </a:ext>
          </a:extLst>
        </xdr:cNvPr>
        <xdr:cNvSpPr/>
      </xdr:nvSpPr>
      <xdr:spPr>
        <a:xfrm>
          <a:off x="18605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102326</xdr:rowOff>
    </xdr:from>
    <xdr:to>
      <xdr:col>102</xdr:col>
      <xdr:colOff>114300</xdr:colOff>
      <xdr:row>106</xdr:row>
      <xdr:rowOff>105592</xdr:rowOff>
    </xdr:to>
    <xdr:cxnSp macro="">
      <xdr:nvCxnSpPr>
        <xdr:cNvPr id="752" name="直線コネクタ 751">
          <a:extLst>
            <a:ext uri="{FF2B5EF4-FFF2-40B4-BE49-F238E27FC236}">
              <a16:creationId xmlns:a16="http://schemas.microsoft.com/office/drawing/2014/main" id="{92D404F1-31AD-49F4-8DF4-313727A4A305}"/>
            </a:ext>
          </a:extLst>
        </xdr:cNvPr>
        <xdr:cNvCxnSpPr/>
      </xdr:nvCxnSpPr>
      <xdr:spPr>
        <a:xfrm flipV="1">
          <a:off x="18656300" y="182760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123570</xdr:rowOff>
    </xdr:from>
    <xdr:ext cx="469744" cy="259045"/>
    <xdr:sp macro="" textlink="">
      <xdr:nvSpPr>
        <xdr:cNvPr id="753" name="n_1aveValue【庁舎】&#10;一人当たり面積">
          <a:extLst>
            <a:ext uri="{FF2B5EF4-FFF2-40B4-BE49-F238E27FC236}">
              <a16:creationId xmlns:a16="http://schemas.microsoft.com/office/drawing/2014/main" id="{4EA2BA81-FEB6-4B23-821E-17EAA6D4231D}"/>
            </a:ext>
          </a:extLst>
        </xdr:cNvPr>
        <xdr:cNvSpPr txBox="1"/>
      </xdr:nvSpPr>
      <xdr:spPr>
        <a:xfrm>
          <a:off x="210757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754" name="n_2aveValue【庁舎】&#10;一人当たり面積">
          <a:extLst>
            <a:ext uri="{FF2B5EF4-FFF2-40B4-BE49-F238E27FC236}">
              <a16:creationId xmlns:a16="http://schemas.microsoft.com/office/drawing/2014/main" id="{C41D1FC9-C2C2-47BA-B21D-0F4C5C172FA3}"/>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755" name="n_3aveValue【庁舎】&#10;一人当たり面積">
          <a:extLst>
            <a:ext uri="{FF2B5EF4-FFF2-40B4-BE49-F238E27FC236}">
              <a16:creationId xmlns:a16="http://schemas.microsoft.com/office/drawing/2014/main" id="{C4412FAB-4543-4001-B4E4-68504E356AA6}"/>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56622</xdr:rowOff>
    </xdr:from>
    <xdr:ext cx="469744" cy="259045"/>
    <xdr:sp macro="" textlink="">
      <xdr:nvSpPr>
        <xdr:cNvPr id="756" name="n_4aveValue【庁舎】&#10;一人当たり面積">
          <a:extLst>
            <a:ext uri="{FF2B5EF4-FFF2-40B4-BE49-F238E27FC236}">
              <a16:creationId xmlns:a16="http://schemas.microsoft.com/office/drawing/2014/main" id="{52615CBB-CC46-4DBE-B603-383A7DB73A0D}"/>
            </a:ext>
          </a:extLst>
        </xdr:cNvPr>
        <xdr:cNvSpPr txBox="1"/>
      </xdr:nvSpPr>
      <xdr:spPr>
        <a:xfrm>
          <a:off x="18421427" y="1840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143527</xdr:rowOff>
    </xdr:from>
    <xdr:ext cx="469744" cy="259045"/>
    <xdr:sp macro="" textlink="">
      <xdr:nvSpPr>
        <xdr:cNvPr id="757" name="n_1mainValue【庁舎】&#10;一人当たり面積">
          <a:extLst>
            <a:ext uri="{FF2B5EF4-FFF2-40B4-BE49-F238E27FC236}">
              <a16:creationId xmlns:a16="http://schemas.microsoft.com/office/drawing/2014/main" id="{9783E293-BA51-4AB8-9A3B-B40BF4FEB99A}"/>
            </a:ext>
          </a:extLst>
        </xdr:cNvPr>
        <xdr:cNvSpPr txBox="1"/>
      </xdr:nvSpPr>
      <xdr:spPr>
        <a:xfrm>
          <a:off x="21075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758" name="n_2mainValue【庁舎】&#10;一人当たり面積">
          <a:extLst>
            <a:ext uri="{FF2B5EF4-FFF2-40B4-BE49-F238E27FC236}">
              <a16:creationId xmlns:a16="http://schemas.microsoft.com/office/drawing/2014/main" id="{05EC5DFC-0714-446A-94A1-AC1126E9C21E}"/>
            </a:ext>
          </a:extLst>
        </xdr:cNvPr>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759" name="n_3mainValue【庁舎】&#10;一人当たり面積">
          <a:extLst>
            <a:ext uri="{FF2B5EF4-FFF2-40B4-BE49-F238E27FC236}">
              <a16:creationId xmlns:a16="http://schemas.microsoft.com/office/drawing/2014/main" id="{9F02FD52-30D2-4A1B-A701-B473B19467EF}"/>
            </a:ext>
          </a:extLst>
        </xdr:cNvPr>
        <xdr:cNvSpPr txBox="1"/>
      </xdr:nvSpPr>
      <xdr:spPr>
        <a:xfrm>
          <a:off x="19310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760" name="n_4mainValue【庁舎】&#10;一人当たり面積">
          <a:extLst>
            <a:ext uri="{FF2B5EF4-FFF2-40B4-BE49-F238E27FC236}">
              <a16:creationId xmlns:a16="http://schemas.microsoft.com/office/drawing/2014/main" id="{460361F2-2156-4328-ACB3-BE9C905A64B3}"/>
            </a:ext>
          </a:extLst>
        </xdr:cNvPr>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B4394A14-B87D-4C9D-87C5-F66977C1BD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81D536CF-9AD1-4790-BC36-6FDD11E4EE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C39F9E2E-1B88-4B1F-A3E6-111F32E92E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比較して、特に有形固定資産減価償却率が高くなっている施設は、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スポーツ施設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施設を所有して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現在もすべての施設で活用している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高齢者福祉施設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施設と障がい福祉施設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施設を所有しおり、現在もすべての施設で活用している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集会施設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施設を所有しており、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施設を除き現在も活用している。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これら有形固定資産について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紀北町公共施設等総合管理計画に基づき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、活用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している施設は長寿命化を検討するとともに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統廃合・廃止・</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機能移転や除却なども考慮する必要がある。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施設数は令和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年度末時点）</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533400"/>
          <a:ext cx="1153795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520700"/>
          <a:ext cx="356870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546100"/>
          <a:ext cx="352425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571500"/>
          <a:ext cx="34861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520700"/>
          <a:ext cx="243205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546100"/>
          <a:ext cx="238760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571500"/>
          <a:ext cx="23304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606550"/>
          <a:ext cx="8763000" cy="2330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638300"/>
          <a:ext cx="1263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638300"/>
          <a:ext cx="11430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638300"/>
          <a:ext cx="1390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657350"/>
          <a:ext cx="18415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657350"/>
          <a:ext cx="11557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657350"/>
          <a:ext cx="57785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781300"/>
          <a:ext cx="18415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781300"/>
          <a:ext cx="31242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606550"/>
          <a:ext cx="1301750" cy="1485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6700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9939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2438400"/>
          <a:ext cx="115570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7589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2413000"/>
          <a:ext cx="0" cy="19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2413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765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908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70815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2089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39814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43497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466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5029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5340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5651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6019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71501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69850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723265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76644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80962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少子高齢化や若者の流出による労働力人口の減少、町の主要産業である第一次産業の低迷、町内に大企業がないことなどから税収は伸び悩んでおり、財政基盤が弱く、類似団体平均を大きく下回っている。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104185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1021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99595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976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9500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90414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85824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83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81234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792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746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8375952"/>
          <a:ext cx="0" cy="1755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1010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10131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806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8375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9982502"/>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9490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970219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998250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969070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940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998250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966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937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998250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951865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9507159"/>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921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9943193"/>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983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9931702"/>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10075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9931702"/>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1007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9931702"/>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1007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9931702"/>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1007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122174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120523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123571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127317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131635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合併直後の補償金免除繰上償還（平成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実施により公債費の削減を図っていること等から類似団体平均を下回っていたが、行政サービスの向上・継続等による経常的な支出の増加とそれらに対する国県支出金の減少や、近年の大型事業の借入分について、据置期間が終了し元金の償還が始まったことにより公債費が増加していること等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今後は、現在計画中の広域ごみ処理施設の稼働による職員数の減等、義務的経費を削減し、経常経費の改善に努める。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12484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54283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522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49119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47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4338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419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382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362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13305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310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13430038"/>
          <a:ext cx="0" cy="1986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538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54163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1311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134300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125306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752850" y="14895830"/>
          <a:ext cx="762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1449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470342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117263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940050" y="14895830"/>
          <a:ext cx="8128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4517581"/>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56108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1422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32808</xdr:rowOff>
    </xdr:from>
    <xdr:to>
      <xdr:col>15</xdr:col>
      <xdr:colOff>82550</xdr:colOff>
      <xdr:row>65</xdr:row>
      <xdr:rowOff>117263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127250" y="14891808"/>
          <a:ext cx="8128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478788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97807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1449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65</xdr:row>
      <xdr:rowOff>32808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333500" y="14556317"/>
          <a:ext cx="793750" cy="3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30269</xdr:rowOff>
    </xdr:from>
    <xdr:to>
      <xdr:col>11</xdr:col>
      <xdr:colOff>82550</xdr:colOff>
      <xdr:row>65</xdr:row>
      <xdr:rowOff>131869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48892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116646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1497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48651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1495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74506</xdr:rowOff>
    </xdr:from>
    <xdr:to>
      <xdr:col>23</xdr:col>
      <xdr:colOff>184150</xdr:colOff>
      <xdr:row>66</xdr:row>
      <xdr:rowOff>4656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4933506"/>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46583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1490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478788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14931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66463</xdr:rowOff>
    </xdr:from>
    <xdr:to>
      <xdr:col>15</xdr:col>
      <xdr:colOff>133350</xdr:colOff>
      <xdr:row>65</xdr:row>
      <xdr:rowOff>168063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49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152840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5011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153458</xdr:rowOff>
    </xdr:from>
    <xdr:to>
      <xdr:col>11</xdr:col>
      <xdr:colOff>82550</xdr:colOff>
      <xdr:row>65</xdr:row>
      <xdr:rowOff>83608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4783858"/>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93785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44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4505517"/>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421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7284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717675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74244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7856200"/>
          <a:ext cx="34544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8288000"/>
          <a:ext cx="525145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町内に</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か所あるごみ処理施設や直営の老人ホームの運営を行っていることから、これらの維持管理に多額の費用を要している。また、平成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開始した健康増進施設の運営経費や、繰り返される法改正に伴う各種電算システム改修経費等により物件費は増加している。今後は、近隣市町との広域ごみ処理施設計画を進めるほか、公共施設管理計画により施設の統廃合等により維持管理費用の圧縮に努める。</a:t>
          </a:r>
        </a:p>
        <a:p>
          <a:r>
            <a:rPr kumimoji="1" lang="ja-JP" altLang="en-US" sz="1100">
              <a:latin typeface="ＭＳ Ｐゴシック" panose="020B0600070205080204" pitchFamily="50" charset="-128"/>
              <a:ea typeface="ＭＳ Ｐゴシック" panose="020B0600070205080204" pitchFamily="50" charset="-128"/>
            </a:rPr>
            <a:t>　　人件費は会計年度職員分等を計上したことにより増加しており、支出の削減に努めてはいるものの、人口減少の進行がこれを上回り人口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人当たりの人件費、物件費等は高くなっている。今後、現在計画中の広域ごみ処理施設の稼働により、人件費についても減少させるよう努める。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760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20610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2041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20151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995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9692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949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9233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90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8774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857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831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81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048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048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514850" y="18384591"/>
          <a:ext cx="0" cy="20724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4584700" y="2042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20457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4584700" y="1807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425950" y="183845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146665</xdr:rowOff>
    </xdr:from>
    <xdr:to>
      <xdr:col>23</xdr:col>
      <xdr:colOff>133350</xdr:colOff>
      <xdr:row>83</xdr:row>
      <xdr:rowOff>3924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752850" y="18891865"/>
          <a:ext cx="7620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4584700" y="18562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464050" y="1877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123050</xdr:rowOff>
    </xdr:from>
    <xdr:to>
      <xdr:col>19</xdr:col>
      <xdr:colOff>133350</xdr:colOff>
      <xdr:row>82</xdr:row>
      <xdr:rowOff>146665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940050" y="18868250"/>
          <a:ext cx="8128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702050" y="18680753"/>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409950" y="1839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56423</xdr:rowOff>
    </xdr:from>
    <xdr:to>
      <xdr:col>15</xdr:col>
      <xdr:colOff>82550</xdr:colOff>
      <xdr:row>82</xdr:row>
      <xdr:rowOff>123050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127250" y="18801623"/>
          <a:ext cx="812800" cy="6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889250" y="18669808"/>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597150" y="1838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41545</xdr:rowOff>
    </xdr:from>
    <xdr:to>
      <xdr:col>11</xdr:col>
      <xdr:colOff>31750</xdr:colOff>
      <xdr:row>82</xdr:row>
      <xdr:rowOff>56423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333500" y="18786745"/>
          <a:ext cx="79375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24358</xdr:rowOff>
    </xdr:from>
    <xdr:to>
      <xdr:col>11</xdr:col>
      <xdr:colOff>82550</xdr:colOff>
      <xdr:row>81</xdr:row>
      <xdr:rowOff>125958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095500" y="185409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136135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784350" y="1819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54442</xdr:rowOff>
    </xdr:from>
    <xdr:to>
      <xdr:col>7</xdr:col>
      <xdr:colOff>31750</xdr:colOff>
      <xdr:row>81</xdr:row>
      <xdr:rowOff>156042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282700" y="185710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166219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71550" y="1822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318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55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7432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304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1366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124574</xdr:rowOff>
    </xdr:from>
    <xdr:to>
      <xdr:col>23</xdr:col>
      <xdr:colOff>184150</xdr:colOff>
      <xdr:row>83</xdr:row>
      <xdr:rowOff>54724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464050" y="18869774"/>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96651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4584700" y="1884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95865</xdr:rowOff>
    </xdr:from>
    <xdr:to>
      <xdr:col>19</xdr:col>
      <xdr:colOff>184150</xdr:colOff>
      <xdr:row>83</xdr:row>
      <xdr:rowOff>26015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702050" y="18841065"/>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10792</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409950" y="1898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72250</xdr:rowOff>
    </xdr:from>
    <xdr:to>
      <xdr:col>15</xdr:col>
      <xdr:colOff>133350</xdr:colOff>
      <xdr:row>83</xdr:row>
      <xdr:rowOff>2400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889250" y="1881745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158627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597150" y="189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5623</xdr:rowOff>
    </xdr:from>
    <xdr:to>
      <xdr:col>11</xdr:col>
      <xdr:colOff>82550</xdr:colOff>
      <xdr:row>82</xdr:row>
      <xdr:rowOff>107223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095500" y="187508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92000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784350" y="1883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162195</xdr:rowOff>
    </xdr:from>
    <xdr:to>
      <xdr:col>7</xdr:col>
      <xdr:colOff>31750</xdr:colOff>
      <xdr:row>82</xdr:row>
      <xdr:rowOff>92345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282700" y="18678795"/>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77122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971550" y="1882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412847" y="17284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041255"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71767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351250" y="174244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49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1770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16649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6459200" y="1785620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6573500" y="18288000"/>
          <a:ext cx="525780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当町の職員給与は国家公務員を基本とし人事院勧告に準拠しており、類似団体平均を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令和３年度との比較では、類似団体の指数は同等水準で推移しているところ、当町においては類似団体平均を上回りつつ、若干増加している。</a:t>
          </a:r>
        </a:p>
        <a:p>
          <a:r>
            <a:rPr kumimoji="1" lang="ja-JP" altLang="en-US" sz="1300">
              <a:latin typeface="ＭＳ Ｐゴシック" panose="020B0600070205080204" pitchFamily="50" charset="-128"/>
              <a:ea typeface="ＭＳ Ｐゴシック" panose="020B0600070205080204" pitchFamily="50" charset="-128"/>
            </a:rPr>
            <a:t>　今後もラスパイレス指数が大きく上昇することの無いよう、適正な給与水準の維持に努める。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20495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2035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99792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977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946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92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8889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874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837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81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6649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97915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16649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474950" y="18332450"/>
          <a:ext cx="0" cy="2149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5563850" y="2045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20482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5563850" y="1796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405100" y="18332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712950" y="19694172"/>
          <a:ext cx="762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5563850" y="19240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430500" y="194521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47978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906500" y="19694172"/>
          <a:ext cx="8064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668500" y="194521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370050" y="19106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106400" y="19583400"/>
          <a:ext cx="800100" cy="12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868400" y="1953260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557250" y="192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165805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2293600" y="19583400"/>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055600" y="19572816"/>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763500" y="197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2242800" y="19572816"/>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950700" y="197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278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516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71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9095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0967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430500" y="1967018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5563850" y="19585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668500" y="19586222"/>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70050" y="1972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868400" y="19599628"/>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557250" y="1974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055600" y="19532600"/>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763500" y="192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2242800" y="19546005"/>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1950700" y="1925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146152" y="122174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307949"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120523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123571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6649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127317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573500" y="131635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当町は面積が広く住民も点在しているため、総合支所方式を採用し、直営のごみ処理施設を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か所配置、また直営の老人ホームも運営している。ごみ収集の民間委託、指定管理者制度による施設管理の推進等を行っているが、先述の要因等により人口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千人当たり職員数は類似団体平均を</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％ほど上回っている。</a:t>
          </a:r>
        </a:p>
        <a:p>
          <a:r>
            <a:rPr kumimoji="1" lang="ja-JP" altLang="en-US" sz="1200">
              <a:latin typeface="ＭＳ Ｐゴシック" panose="020B0600070205080204" pitchFamily="50" charset="-128"/>
              <a:ea typeface="ＭＳ Ｐゴシック" panose="020B0600070205080204" pitchFamily="50" charset="-128"/>
            </a:rPr>
            <a:t>　また、職員の再任用・定年延長を見越した新規採用数の適正化等を行うなど定員管理にも努めているが、人口減少が続き数値は増加傾向にある。</a:t>
          </a:r>
        </a:p>
        <a:p>
          <a:r>
            <a:rPr kumimoji="1" lang="ja-JP" altLang="en-US" sz="1200">
              <a:latin typeface="ＭＳ Ｐゴシック" panose="020B0600070205080204" pitchFamily="50" charset="-128"/>
              <a:ea typeface="ＭＳ Ｐゴシック" panose="020B0600070205080204" pitchFamily="50" charset="-128"/>
            </a:rPr>
            <a:t>　今後は、現在計画中の広域ごみ処理施設の稼働による職員数の減等、職員数の適正配置に努め、人口当たりの職員数について類似団体平均程度の水準を目指す。</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626850" y="12484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5347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51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4693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44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4039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13385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1318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13794004"/>
          <a:ext cx="0" cy="16456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54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54396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1342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37940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4394</xdr:rowOff>
    </xdr:from>
    <xdr:to>
      <xdr:col>81</xdr:col>
      <xdr:colOff>44450</xdr:colOff>
      <xdr:row>62</xdr:row>
      <xdr:rowOff>14529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712950" y="14177594"/>
          <a:ext cx="762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3814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14026693"/>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159436</xdr:rowOff>
    </xdr:from>
    <xdr:to>
      <xdr:col>77</xdr:col>
      <xdr:colOff>44450</xdr:colOff>
      <xdr:row>62</xdr:row>
      <xdr:rowOff>4394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6500" y="14104036"/>
          <a:ext cx="806450" cy="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14020902"/>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373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137719</xdr:rowOff>
    </xdr:from>
    <xdr:to>
      <xdr:col>72</xdr:col>
      <xdr:colOff>203200</xdr:colOff>
      <xdr:row>61</xdr:row>
      <xdr:rowOff>159436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14082319"/>
          <a:ext cx="8001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4020419"/>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1373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134824</xdr:rowOff>
    </xdr:from>
    <xdr:to>
      <xdr:col>68</xdr:col>
      <xdr:colOff>152400</xdr:colOff>
      <xdr:row>61</xdr:row>
      <xdr:rowOff>137719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293600" y="14079424"/>
          <a:ext cx="8128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16942</xdr:rowOff>
    </xdr:from>
    <xdr:to>
      <xdr:col>68</xdr:col>
      <xdr:colOff>203200</xdr:colOff>
      <xdr:row>61</xdr:row>
      <xdr:rowOff>118542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3961542"/>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128719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1361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6807</xdr:rowOff>
    </xdr:from>
    <xdr:to>
      <xdr:col>64</xdr:col>
      <xdr:colOff>152400</xdr:colOff>
      <xdr:row>61</xdr:row>
      <xdr:rowOff>108407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39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118584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1360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135179</xdr:rowOff>
    </xdr:from>
    <xdr:to>
      <xdr:col>81</xdr:col>
      <xdr:colOff>95250</xdr:colOff>
      <xdr:row>62</xdr:row>
      <xdr:rowOff>65329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14079779"/>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107256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405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125044</xdr:rowOff>
    </xdr:from>
    <xdr:to>
      <xdr:col>77</xdr:col>
      <xdr:colOff>95250</xdr:colOff>
      <xdr:row>62</xdr:row>
      <xdr:rowOff>55194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14069644"/>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39971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14213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108636</xdr:rowOff>
    </xdr:from>
    <xdr:to>
      <xdr:col>73</xdr:col>
      <xdr:colOff>44450</xdr:colOff>
      <xdr:row>62</xdr:row>
      <xdr:rowOff>38786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4053236"/>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23563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1419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86919</xdr:rowOff>
    </xdr:from>
    <xdr:to>
      <xdr:col>68</xdr:col>
      <xdr:colOff>203200</xdr:colOff>
      <xdr:row>62</xdr:row>
      <xdr:rowOff>17069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4031519"/>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1846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1417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84024</xdr:rowOff>
    </xdr:from>
    <xdr:to>
      <xdr:col>64</xdr:col>
      <xdr:colOff>152400</xdr:colOff>
      <xdr:row>62</xdr:row>
      <xdr:rowOff>14174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4028624"/>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170401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1411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71501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69850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72326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76644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80962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新規発行する起債を臨時財政対策債、過疎対策事業債、合併特例事業債等普通交付税の基準財政需要額算入比率の高いもののみにするという方針や事業実施の適正化等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今後も、新たな地方債の借入については交付税算入率の大きいものに限定し、償還額内での借入により地方債残高を減少させ、実質公債費比率の同等水準での維持を目指す。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7416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103610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1016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98446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964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927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8754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855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8238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8520430"/>
          <a:ext cx="0" cy="1800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1029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10320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81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8520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132504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9464887"/>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9490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30500" y="9518650"/>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92287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06500" y="9448800"/>
          <a:ext cx="80645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8500" y="9518650"/>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76200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106400" y="9432713"/>
          <a:ext cx="8001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9510606"/>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965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68156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293600" y="9432713"/>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9494520"/>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963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9510606"/>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965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30500" y="9454304"/>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924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8500" y="94140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9068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9398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938191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903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93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904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606550"/>
          <a:ext cx="4622800" cy="374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2082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20574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9177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21653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25971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25971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259715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3500" y="30289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新規発行する起債を臨時財政対策債、過疎対策事業債、合併特例事業債等普通交付税の基準財政需要額算入比率の高いもののみにするなど地方債の借入額の抑制に努め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2349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5810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53512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515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8922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6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44332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423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9741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77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5151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31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30561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597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25971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3056164"/>
          <a:ext cx="0" cy="2093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51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51493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6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30561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61141</xdr:rowOff>
    </xdr:from>
    <xdr:to>
      <xdr:col>81</xdr:col>
      <xdr:colOff>44450</xdr:colOff>
      <xdr:row>14</xdr:row>
      <xdr:rowOff>78377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712950" y="3261541"/>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805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30500" y="30053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61141</xdr:rowOff>
    </xdr:from>
    <xdr:to>
      <xdr:col>77</xdr:col>
      <xdr:colOff>44450</xdr:colOff>
      <xdr:row>14</xdr:row>
      <xdr:rowOff>148469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906500" y="3261541"/>
          <a:ext cx="80645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8500" y="3084649"/>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796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141575</xdr:rowOff>
    </xdr:from>
    <xdr:to>
      <xdr:col>72</xdr:col>
      <xdr:colOff>203200</xdr:colOff>
      <xdr:row>14</xdr:row>
      <xdr:rowOff>148469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106400" y="3341975"/>
          <a:ext cx="8001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3219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87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144115</xdr:rowOff>
    </xdr:from>
    <xdr:to>
      <xdr:col>68</xdr:col>
      <xdr:colOff>152400</xdr:colOff>
      <xdr:row>14</xdr:row>
      <xdr:rowOff>141575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293600" y="3115915"/>
          <a:ext cx="812800" cy="2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108010</xdr:rowOff>
    </xdr:from>
    <xdr:to>
      <xdr:col>68</xdr:col>
      <xdr:colOff>203200</xdr:colOff>
      <xdr:row>15</xdr:row>
      <xdr:rowOff>38160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55600" y="3308410"/>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22937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63500" y="34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97669</xdr:rowOff>
    </xdr:from>
    <xdr:to>
      <xdr:col>64</xdr:col>
      <xdr:colOff>152400</xdr:colOff>
      <xdr:row>15</xdr:row>
      <xdr:rowOff>27819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42800" y="3298069"/>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12596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50700" y="344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78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516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7160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9095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967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27577</xdr:rowOff>
    </xdr:from>
    <xdr:to>
      <xdr:col>81</xdr:col>
      <xdr:colOff>95250</xdr:colOff>
      <xdr:row>14</xdr:row>
      <xdr:rowOff>129177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430500" y="322797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171104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563850" y="314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10341</xdr:rowOff>
    </xdr:from>
    <xdr:to>
      <xdr:col>77</xdr:col>
      <xdr:colOff>95250</xdr:colOff>
      <xdr:row>14</xdr:row>
      <xdr:rowOff>111941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668500" y="321074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96718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370050" y="3297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97669</xdr:rowOff>
    </xdr:from>
    <xdr:to>
      <xdr:col>73</xdr:col>
      <xdr:colOff>44450</xdr:colOff>
      <xdr:row>15</xdr:row>
      <xdr:rowOff>27819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868400" y="3298069"/>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12596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557250" y="344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90775</xdr:rowOff>
    </xdr:from>
    <xdr:to>
      <xdr:col>68</xdr:col>
      <xdr:colOff>203200</xdr:colOff>
      <xdr:row>15</xdr:row>
      <xdr:rowOff>20925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055600" y="3291175"/>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31102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763500" y="300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93315</xdr:rowOff>
    </xdr:from>
    <xdr:to>
      <xdr:col>64</xdr:col>
      <xdr:colOff>152400</xdr:colOff>
      <xdr:row>14</xdr:row>
      <xdr:rowOff>23465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242800" y="3065115"/>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33642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950700" y="277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新規採用職員の抑制などにより職員削減に取り組んでおり、一般職員等の職員数は平成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人から</a:t>
          </a:r>
          <a:r>
            <a:rPr kumimoji="1" lang="ja-JP" altLang="ja-JP" sz="1100" b="0">
              <a:solidFill>
                <a:sysClr val="windowText" lastClr="000000"/>
              </a:solidFill>
              <a:effectLst/>
              <a:latin typeface="+mn-lt"/>
              <a:ea typeface="+mn-ea"/>
              <a:cs typeface="+mn-cs"/>
            </a:rPr>
            <a:t>令和</a:t>
          </a:r>
          <a:r>
            <a:rPr kumimoji="1" lang="en-US" altLang="ja-JP" sz="1100" b="0">
              <a:solidFill>
                <a:sysClr val="windowText" lastClr="000000"/>
              </a:solidFill>
              <a:effectLst/>
              <a:latin typeface="+mn-lt"/>
              <a:ea typeface="+mn-ea"/>
              <a:cs typeface="+mn-cs"/>
            </a:rPr>
            <a:t>4</a:t>
          </a:r>
          <a:r>
            <a:rPr kumimoji="1" lang="ja-JP" altLang="ja-JP" sz="1100" b="0">
              <a:solidFill>
                <a:sysClr val="windowText" lastClr="000000"/>
              </a:solidFill>
              <a:effectLst/>
              <a:latin typeface="+mn-lt"/>
              <a:ea typeface="+mn-ea"/>
              <a:cs typeface="+mn-cs"/>
            </a:rPr>
            <a:t>年度では</a:t>
          </a:r>
          <a:r>
            <a:rPr kumimoji="1" lang="en-US" altLang="ja-JP" sz="1100" b="0">
              <a:solidFill>
                <a:sysClr val="windowText" lastClr="000000"/>
              </a:solidFill>
              <a:effectLst/>
              <a:latin typeface="+mn-lt"/>
              <a:ea typeface="+mn-ea"/>
              <a:cs typeface="+mn-cs"/>
            </a:rPr>
            <a:t>172</a:t>
          </a:r>
          <a:r>
            <a:rPr kumimoji="1" lang="ja-JP" altLang="ja-JP" sz="1100" b="0">
              <a:solidFill>
                <a:sysClr val="windowText" lastClr="000000"/>
              </a:solidFill>
              <a:effectLst/>
              <a:latin typeface="+mn-lt"/>
              <a:ea typeface="+mn-ea"/>
              <a:cs typeface="+mn-cs"/>
            </a:rPr>
            <a:t>人</a:t>
          </a:r>
          <a:r>
            <a:rPr kumimoji="1" lang="ja-JP" altLang="en-US" sz="1100" b="0">
              <a:solidFill>
                <a:sysClr val="windowText" lastClr="000000"/>
              </a:solidFill>
              <a:effectLst/>
              <a:latin typeface="+mn-lt"/>
              <a:ea typeface="+mn-ea"/>
              <a:cs typeface="+mn-cs"/>
            </a:rPr>
            <a:t>（普通会計）</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一方で、人件費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類似団体と比較すると、</a:t>
          </a:r>
          <a:r>
            <a:rPr kumimoji="1" lang="ja-JP" altLang="en-US" sz="1100">
              <a:solidFill>
                <a:schemeClr val="dk1"/>
              </a:solidFill>
              <a:effectLst/>
              <a:latin typeface="+mn-lt"/>
              <a:ea typeface="+mn-ea"/>
              <a:cs typeface="+mn-cs"/>
            </a:rPr>
            <a:t>直営の老人ホームや</a:t>
          </a:r>
          <a:r>
            <a:rPr kumimoji="1" lang="ja-JP" altLang="ja-JP" sz="1100">
              <a:solidFill>
                <a:schemeClr val="dk1"/>
              </a:solidFill>
              <a:effectLst/>
              <a:latin typeface="+mn-lt"/>
              <a:ea typeface="+mn-ea"/>
              <a:cs typeface="+mn-cs"/>
            </a:rPr>
            <a:t>町内に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か所あるごみ処理</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など、会計年度</a:t>
          </a:r>
          <a:r>
            <a:rPr kumimoji="1" lang="ja-JP" altLang="en-US" sz="1100">
              <a:solidFill>
                <a:schemeClr val="dk1"/>
              </a:solidFill>
              <a:effectLst/>
              <a:latin typeface="+mn-lt"/>
              <a:ea typeface="+mn-ea"/>
              <a:cs typeface="+mn-cs"/>
            </a:rPr>
            <a:t>任用</a:t>
          </a:r>
          <a:r>
            <a:rPr kumimoji="1" lang="ja-JP" altLang="ja-JP" sz="1100">
              <a:solidFill>
                <a:schemeClr val="dk1"/>
              </a:solidFill>
              <a:effectLst/>
              <a:latin typeface="+mn-lt"/>
              <a:ea typeface="+mn-ea"/>
              <a:cs typeface="+mn-cs"/>
            </a:rPr>
            <a:t>職員分において特に上回っており、人件費全体に影響している。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今後は広域ごみ処理施設の推進などにより、職員の適正配置を図り、人件費の抑制に努める。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138430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06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138430</xdr:rowOff>
    </xdr:from>
    <xdr:to>
      <xdr:col>19</xdr:col>
      <xdr:colOff>187325</xdr:colOff>
      <xdr:row>37</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06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37</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8490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3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87630</xdr:rowOff>
    </xdr:from>
    <xdr:to>
      <xdr:col>20</xdr:col>
      <xdr:colOff>38100</xdr:colOff>
      <xdr:row>37</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148590</xdr:rowOff>
    </xdr:from>
    <xdr:to>
      <xdr:col>15</xdr:col>
      <xdr:colOff>149225</xdr:colOff>
      <xdr:row>37</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物件費については、合併により町内にごみ処理施設が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か所になるなど重複施設が多く、また平成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年度から通年稼働となった健康増進施設の運営に係る費用の上乗せ等もあり、多額の費用を要している。</a:t>
          </a:r>
          <a:endParaRPr lang="ja-JP" altLang="ja-JP" sz="1400">
            <a:effectLst/>
          </a:endParaRPr>
        </a:p>
        <a:p>
          <a:r>
            <a:rPr kumimoji="1" lang="ja-JP" altLang="ja-JP" sz="1100">
              <a:solidFill>
                <a:schemeClr val="dk1"/>
              </a:solidFill>
              <a:effectLst/>
              <a:latin typeface="+mn-lt"/>
              <a:ea typeface="+mn-ea"/>
              <a:cs typeface="+mn-cs"/>
            </a:rPr>
            <a:t>　今後は公共施設管理計画等により施設の統廃合を含めた見直しを行うなど、物件費のさらなる抑制に努める。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98425</xdr:rowOff>
    </xdr:from>
    <xdr:to>
      <xdr:col>82</xdr:col>
      <xdr:colOff>107950</xdr:colOff>
      <xdr:row>17</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41625"/>
          <a:ext cx="8382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98425</xdr:rowOff>
    </xdr:from>
    <xdr:to>
      <xdr:col>78</xdr:col>
      <xdr:colOff>69850</xdr:colOff>
      <xdr:row>17</xdr:row>
      <xdr:rowOff>3175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8416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xdr:rowOff>
    </xdr:from>
    <xdr:to>
      <xdr:col>73</xdr:col>
      <xdr:colOff>180975</xdr:colOff>
      <xdr:row>18</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9178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18</xdr:row>
      <xdr:rowOff>22225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022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38100</xdr:rowOff>
    </xdr:from>
    <xdr:to>
      <xdr:col>69</xdr:col>
      <xdr:colOff>142875</xdr:colOff>
      <xdr:row>17</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7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114300</xdr:rowOff>
    </xdr:from>
    <xdr:to>
      <xdr:col>82</xdr:col>
      <xdr:colOff>158750</xdr:colOff>
      <xdr:row>18</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86377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47625</xdr:rowOff>
    </xdr:from>
    <xdr:to>
      <xdr:col>78</xdr:col>
      <xdr:colOff>120650</xdr:colOff>
      <xdr:row>16</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123825</xdr:rowOff>
    </xdr:from>
    <xdr:to>
      <xdr:col>74</xdr:col>
      <xdr:colOff>31750</xdr:colOff>
      <xdr:row>17</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142875</xdr:rowOff>
    </xdr:from>
    <xdr:to>
      <xdr:col>69</xdr:col>
      <xdr:colOff>142875</xdr:colOff>
      <xdr:row>18</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57802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令和</a:t>
          </a:r>
          <a:r>
            <a:rPr kumimoji="1" lang="ja-JP" altLang="en-US" sz="1100" b="0" i="0" baseline="0">
              <a:solidFill>
                <a:sysClr val="windowText" lastClr="000000"/>
              </a:solidFill>
              <a:effectLst/>
              <a:latin typeface="+mn-lt"/>
              <a:ea typeface="+mn-ea"/>
              <a:cs typeface="+mn-cs"/>
            </a:rPr>
            <a:t>４</a:t>
          </a:r>
          <a:r>
            <a:rPr kumimoji="1" lang="ja-JP" altLang="ja-JP" sz="1100" b="0" i="0" baseline="0">
              <a:solidFill>
                <a:sysClr val="windowText" lastClr="000000"/>
              </a:solidFill>
              <a:effectLst/>
              <a:latin typeface="+mn-lt"/>
              <a:ea typeface="+mn-ea"/>
              <a:cs typeface="+mn-cs"/>
            </a:rPr>
            <a:t>年度においては、</a:t>
          </a:r>
          <a:r>
            <a:rPr kumimoji="1" lang="ja-JP" altLang="en-US" sz="1100" b="0" i="0" baseline="0">
              <a:solidFill>
                <a:sysClr val="windowText" lastClr="000000"/>
              </a:solidFill>
              <a:effectLst/>
              <a:latin typeface="+mn-lt"/>
              <a:ea typeface="+mn-ea"/>
              <a:cs typeface="+mn-cs"/>
            </a:rPr>
            <a:t>住民税非課税世帯等臨時特別給付金や子育て世帯臨時特別給付金の減の影響が大きく、前年度に比べると</a:t>
          </a:r>
          <a:r>
            <a:rPr kumimoji="1" lang="ja-JP" altLang="ja-JP" sz="1100" b="0" i="0" baseline="0">
              <a:solidFill>
                <a:sysClr val="windowText" lastClr="000000"/>
              </a:solidFill>
              <a:effectLst/>
              <a:latin typeface="+mn-lt"/>
              <a:ea typeface="+mn-ea"/>
              <a:cs typeface="+mn-cs"/>
            </a:rPr>
            <a:t>扶助費が大幅に</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a:t>
          </a:r>
          <a:r>
            <a:rPr kumimoji="1" lang="ja-JP" altLang="en-US" sz="1100" b="0" i="0" baseline="0">
              <a:solidFill>
                <a:sysClr val="windowText" lastClr="000000"/>
              </a:solidFill>
              <a:effectLst/>
              <a:latin typeface="+mn-lt"/>
              <a:ea typeface="+mn-ea"/>
              <a:cs typeface="+mn-cs"/>
            </a:rPr>
            <a:t>、類似団体平均より低くなっている。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今後も適正かつ公正な扶助費の支出により、水準の維持に努める。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57</xdr:row>
      <xdr:rowOff>124278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548585"/>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57</xdr:row>
      <xdr:rowOff>124278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703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67128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70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67128</xdr:rowOff>
    </xdr:from>
    <xdr:to>
      <xdr:col>11</xdr:col>
      <xdr:colOff>9525</xdr:colOff>
      <xdr:row>57</xdr:row>
      <xdr:rowOff>15422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68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159855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その他としては、</a:t>
          </a:r>
          <a:r>
            <a:rPr kumimoji="1" lang="ja-JP" altLang="en-US" sz="1100">
              <a:solidFill>
                <a:sysClr val="windowText" lastClr="000000"/>
              </a:solidFill>
              <a:effectLst/>
              <a:latin typeface="+mn-lt"/>
              <a:ea typeface="+mn-ea"/>
              <a:cs typeface="+mn-cs"/>
            </a:rPr>
            <a:t>広域連合への繰出金（</a:t>
          </a:r>
          <a:r>
            <a:rPr kumimoji="1" lang="en-US" altLang="ja-JP" sz="1100">
              <a:solidFill>
                <a:sysClr val="windowText" lastClr="000000"/>
              </a:solidFill>
              <a:effectLst/>
              <a:latin typeface="+mn-lt"/>
              <a:ea typeface="+mn-ea"/>
              <a:cs typeface="+mn-cs"/>
            </a:rPr>
            <a:t>5.9</a:t>
          </a:r>
          <a:r>
            <a:rPr kumimoji="1" lang="ja-JP" altLang="en-US" sz="1100">
              <a:solidFill>
                <a:sysClr val="windowText" lastClr="000000"/>
              </a:solidFill>
              <a:effectLst/>
              <a:latin typeface="+mn-lt"/>
              <a:ea typeface="+mn-ea"/>
              <a:cs typeface="+mn-cs"/>
            </a:rPr>
            <a:t>％）の減少による影響が大きく、「その他」全体で</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ポイント減少し、類似団体平均より低くなっている。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今後も他会計の収支状況の把握について注意を払い、赤字補てん的な繰出金の拠出が大きくならないよう努める。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53522</xdr:rowOff>
    </xdr:from>
    <xdr:to>
      <xdr:col>82</xdr:col>
      <xdr:colOff>107950</xdr:colOff>
      <xdr:row>55</xdr:row>
      <xdr:rowOff>125367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48327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125367</xdr:rowOff>
    </xdr:from>
    <xdr:to>
      <xdr:col>78</xdr:col>
      <xdr:colOff>69850</xdr:colOff>
      <xdr:row>56</xdr:row>
      <xdr:rowOff>6169</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5551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6169</xdr:rowOff>
    </xdr:from>
    <xdr:to>
      <xdr:col>73</xdr:col>
      <xdr:colOff>180975</xdr:colOff>
      <xdr:row>56</xdr:row>
      <xdr:rowOff>38826</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38826</xdr:rowOff>
    </xdr:from>
    <xdr:to>
      <xdr:col>69</xdr:col>
      <xdr:colOff>92075</xdr:colOff>
      <xdr:row>56</xdr:row>
      <xdr:rowOff>45357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40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23949</xdr:rowOff>
    </xdr:from>
    <xdr:to>
      <xdr:col>69</xdr:col>
      <xdr:colOff>142875</xdr:colOff>
      <xdr:row>58</xdr:row>
      <xdr:rowOff>125549</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110326</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74567</xdr:rowOff>
    </xdr:from>
    <xdr:to>
      <xdr:col>78</xdr:col>
      <xdr:colOff>120650</xdr:colOff>
      <xdr:row>56</xdr:row>
      <xdr:rowOff>4717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14894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73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126819</xdr:rowOff>
    </xdr:from>
    <xdr:to>
      <xdr:col>74</xdr:col>
      <xdr:colOff>31750</xdr:colOff>
      <xdr:row>56</xdr:row>
      <xdr:rowOff>56969</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67146</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99803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行財政改革に基づき、町単独補助金を平成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％、それぞれ削減するとともに、平成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年度以降も同水準の維持に努めている。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168910</xdr:rowOff>
    </xdr:from>
    <xdr:to>
      <xdr:col>82</xdr:col>
      <xdr:colOff>107950</xdr:colOff>
      <xdr:row>36</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696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27940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xdr:rowOff>
    </xdr:from>
    <xdr:to>
      <xdr:col>73</xdr:col>
      <xdr:colOff>180975</xdr:colOff>
      <xdr:row>36</xdr:row>
      <xdr:rowOff>27940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146050</xdr:rowOff>
    </xdr:from>
    <xdr:to>
      <xdr:col>69</xdr:col>
      <xdr:colOff>92075</xdr:colOff>
      <xdr:row>36</xdr:row>
      <xdr:rowOff>5080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80390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118110</xdr:rowOff>
    </xdr:from>
    <xdr:to>
      <xdr:col>78</xdr:col>
      <xdr:colOff>120650</xdr:colOff>
      <xdr:row>36</xdr:row>
      <xdr:rowOff>48260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148590</xdr:rowOff>
    </xdr:from>
    <xdr:to>
      <xdr:col>74</xdr:col>
      <xdr:colOff>31750</xdr:colOff>
      <xdr:row>36</xdr:row>
      <xdr:rowOff>78740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88917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125730</xdr:rowOff>
    </xdr:from>
    <xdr:to>
      <xdr:col>69</xdr:col>
      <xdr:colOff>142875</xdr:colOff>
      <xdr:row>36</xdr:row>
      <xdr:rowOff>55880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95250</xdr:rowOff>
    </xdr:from>
    <xdr:to>
      <xdr:col>65</xdr:col>
      <xdr:colOff>53975</xdr:colOff>
      <xdr:row>34</xdr:row>
      <xdr:rowOff>25400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35577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借入額の抑制、低金利での借入の効果による償還額の減少が続いているが、普通建設事業等においては、合併特例事業債や過疎対策事業債等の交付税算入率の高い起債への依存度が高いため、類似団体平均と比較して</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ポイント高くなっている。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今後は、新たな地方債の借入については交付税算入率の大きいものに限定し、償還額内での借入により地方債残高を減少させ、実質公債費比率の同等水準での維持を目指す。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168148</xdr:rowOff>
    </xdr:from>
    <xdr:to>
      <xdr:col>24</xdr:col>
      <xdr:colOff>25400</xdr:colOff>
      <xdr:row>79</xdr:row>
      <xdr:rowOff>65278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5412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168148</xdr:rowOff>
    </xdr:from>
    <xdr:to>
      <xdr:col>19</xdr:col>
      <xdr:colOff>187325</xdr:colOff>
      <xdr:row>79</xdr:row>
      <xdr:rowOff>60706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5412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60706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5915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46989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5641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14478</xdr:rowOff>
    </xdr:from>
    <xdr:to>
      <xdr:col>24</xdr:col>
      <xdr:colOff>76200</xdr:colOff>
      <xdr:row>79</xdr:row>
      <xdr:rowOff>116078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158005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117348</xdr:rowOff>
    </xdr:from>
    <xdr:to>
      <xdr:col>20</xdr:col>
      <xdr:colOff>38100</xdr:colOff>
      <xdr:row>79</xdr:row>
      <xdr:rowOff>47498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32275</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9906</xdr:rowOff>
    </xdr:from>
    <xdr:to>
      <xdr:col>15</xdr:col>
      <xdr:colOff>149225</xdr:colOff>
      <xdr:row>79</xdr:row>
      <xdr:rowOff>111506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96283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経常収支比率</a:t>
          </a:r>
          <a:r>
            <a:rPr kumimoji="1" lang="en-US" altLang="ja-JP" sz="1100">
              <a:solidFill>
                <a:sysClr val="windowText" lastClr="000000"/>
              </a:solidFill>
              <a:effectLst/>
              <a:latin typeface="+mn-lt"/>
              <a:ea typeface="+mn-ea"/>
              <a:cs typeface="+mn-cs"/>
            </a:rPr>
            <a:t>91.8</a:t>
          </a:r>
          <a:r>
            <a:rPr kumimoji="1" lang="ja-JP" altLang="ja-JP" sz="1100">
              <a:solidFill>
                <a:sysClr val="windowText" lastClr="000000"/>
              </a:solidFill>
              <a:effectLst/>
              <a:latin typeface="+mn-lt"/>
              <a:ea typeface="+mn-ea"/>
              <a:cs typeface="+mn-cs"/>
            </a:rPr>
            <a:t>％のうち公債費（</a:t>
          </a:r>
          <a:r>
            <a:rPr kumimoji="1" lang="en-US" altLang="ja-JP" sz="1100">
              <a:solidFill>
                <a:sysClr val="windowText" lastClr="000000"/>
              </a:solidFill>
              <a:effectLst/>
              <a:latin typeface="+mn-lt"/>
              <a:ea typeface="+mn-ea"/>
              <a:cs typeface="+mn-cs"/>
            </a:rPr>
            <a:t>22.4</a:t>
          </a:r>
          <a:r>
            <a:rPr kumimoji="1" lang="ja-JP" altLang="ja-JP" sz="1100">
              <a:solidFill>
                <a:sysClr val="windowText" lastClr="000000"/>
              </a:solidFill>
              <a:effectLst/>
              <a:latin typeface="+mn-lt"/>
              <a:ea typeface="+mn-ea"/>
              <a:cs typeface="+mn-cs"/>
            </a:rPr>
            <a:t>％）以外では、人件費（</a:t>
          </a:r>
          <a:r>
            <a:rPr kumimoji="1" lang="en-US" altLang="ja-JP" sz="1100">
              <a:solidFill>
                <a:sysClr val="windowText" lastClr="000000"/>
              </a:solidFill>
              <a:effectLst/>
              <a:latin typeface="+mn-lt"/>
              <a:ea typeface="+mn-ea"/>
              <a:cs typeface="+mn-cs"/>
            </a:rPr>
            <a:t>28.4</a:t>
          </a:r>
          <a:r>
            <a:rPr kumimoji="1" lang="ja-JP" altLang="ja-JP" sz="1100">
              <a:solidFill>
                <a:sysClr val="windowText" lastClr="000000"/>
              </a:solidFill>
              <a:effectLst/>
              <a:latin typeface="+mn-lt"/>
              <a:ea typeface="+mn-ea"/>
              <a:cs typeface="+mn-cs"/>
            </a:rPr>
            <a:t>％）、物件費（</a:t>
          </a:r>
          <a:r>
            <a:rPr kumimoji="1" lang="en-US" altLang="ja-JP" sz="1100">
              <a:solidFill>
                <a:sysClr val="windowText" lastClr="000000"/>
              </a:solidFill>
              <a:effectLst/>
              <a:latin typeface="+mn-lt"/>
              <a:ea typeface="+mn-ea"/>
              <a:cs typeface="+mn-cs"/>
            </a:rPr>
            <a:t>16.0</a:t>
          </a:r>
          <a:r>
            <a:rPr kumimoji="1" lang="ja-JP" altLang="ja-JP" sz="1100">
              <a:solidFill>
                <a:sysClr val="windowText" lastClr="000000"/>
              </a:solidFill>
              <a:effectLst/>
              <a:latin typeface="+mn-lt"/>
              <a:ea typeface="+mn-ea"/>
              <a:cs typeface="+mn-cs"/>
            </a:rPr>
            <a:t>％）、維持補修費（</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％）、扶助費（</a:t>
          </a:r>
          <a:r>
            <a:rPr kumimoji="1" lang="en-US" altLang="ja-JP" sz="1100">
              <a:solidFill>
                <a:sysClr val="windowText" lastClr="000000"/>
              </a:solidFill>
              <a:effectLst/>
              <a:latin typeface="+mn-lt"/>
              <a:ea typeface="+mn-ea"/>
              <a:cs typeface="+mn-cs"/>
            </a:rPr>
            <a:t>4.8</a:t>
          </a:r>
          <a:r>
            <a:rPr kumimoji="1" lang="ja-JP" altLang="ja-JP" sz="1100">
              <a:solidFill>
                <a:sysClr val="windowText" lastClr="000000"/>
              </a:solidFill>
              <a:effectLst/>
              <a:latin typeface="+mn-lt"/>
              <a:ea typeface="+mn-ea"/>
              <a:cs typeface="+mn-cs"/>
            </a:rPr>
            <a:t>％）、補助費等（</a:t>
          </a:r>
          <a:r>
            <a:rPr kumimoji="1" lang="en-US" altLang="ja-JP" sz="1100">
              <a:solidFill>
                <a:sysClr val="windowText" lastClr="000000"/>
              </a:solidFill>
              <a:effectLst/>
              <a:latin typeface="+mn-lt"/>
              <a:ea typeface="+mn-ea"/>
              <a:cs typeface="+mn-cs"/>
            </a:rPr>
            <a:t>13.2</a:t>
          </a:r>
          <a:r>
            <a:rPr kumimoji="1" lang="ja-JP" altLang="ja-JP" sz="1100">
              <a:solidFill>
                <a:sysClr val="windowText" lastClr="000000"/>
              </a:solidFill>
              <a:effectLst/>
              <a:latin typeface="+mn-lt"/>
              <a:ea typeface="+mn-ea"/>
              <a:cs typeface="+mn-cs"/>
            </a:rPr>
            <a:t>％）、繰出金（</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％）などとなっている。行財政改革大綱などに基づき、今後とも経費節減に努める。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219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221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146050</xdr:rowOff>
    </xdr:from>
    <xdr:to>
      <xdr:col>73</xdr:col>
      <xdr:colOff>180975</xdr:colOff>
      <xdr:row>77</xdr:row>
      <xdr:rowOff>43180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176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146050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98956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60961</xdr:rowOff>
    </xdr:from>
    <xdr:to>
      <xdr:col>69</xdr:col>
      <xdr:colOff>142875</xdr:colOff>
      <xdr:row>78</xdr:row>
      <xdr:rowOff>162561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26670</xdr:rowOff>
    </xdr:from>
    <xdr:to>
      <xdr:col>65</xdr:col>
      <xdr:colOff>53975</xdr:colOff>
      <xdr:row>78</xdr:row>
      <xdr:rowOff>128270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113047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81297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163830</xdr:rowOff>
    </xdr:from>
    <xdr:to>
      <xdr:col>74</xdr:col>
      <xdr:colOff>31750</xdr:colOff>
      <xdr:row>77</xdr:row>
      <xdr:rowOff>93980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104157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95250</xdr:rowOff>
    </xdr:from>
    <xdr:to>
      <xdr:col>69</xdr:col>
      <xdr:colOff>142875</xdr:colOff>
      <xdr:row>77</xdr:row>
      <xdr:rowOff>25400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130203</xdr:rowOff>
    </xdr:from>
    <xdr:to>
      <xdr:col>29</xdr:col>
      <xdr:colOff>127000</xdr:colOff>
      <xdr:row>15</xdr:row>
      <xdr:rowOff>144715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49578"/>
          <a:ext cx="647700" cy="14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144715</xdr:rowOff>
    </xdr:from>
    <xdr:to>
      <xdr:col>26</xdr:col>
      <xdr:colOff>50800</xdr:colOff>
      <xdr:row>16</xdr:row>
      <xdr:rowOff>14422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64090"/>
          <a:ext cx="698500" cy="4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14422</xdr:rowOff>
    </xdr:from>
    <xdr:to>
      <xdr:col>22</xdr:col>
      <xdr:colOff>114300</xdr:colOff>
      <xdr:row>16</xdr:row>
      <xdr:rowOff>64691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05247"/>
          <a:ext cx="698500" cy="5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64691</xdr:rowOff>
    </xdr:from>
    <xdr:to>
      <xdr:col>18</xdr:col>
      <xdr:colOff>177800</xdr:colOff>
      <xdr:row>16</xdr:row>
      <xdr:rowOff>86733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55516"/>
          <a:ext cx="698500" cy="22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170967</xdr:rowOff>
    </xdr:from>
    <xdr:to>
      <xdr:col>19</xdr:col>
      <xdr:colOff>38100</xdr:colOff>
      <xdr:row>17</xdr:row>
      <xdr:rowOff>101117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85894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7765</xdr:rowOff>
    </xdr:from>
    <xdr:to>
      <xdr:col>15</xdr:col>
      <xdr:colOff>101600</xdr:colOff>
      <xdr:row>17</xdr:row>
      <xdr:rowOff>109365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70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94142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79403</xdr:rowOff>
    </xdr:from>
    <xdr:to>
      <xdr:col>29</xdr:col>
      <xdr:colOff>177800</xdr:colOff>
      <xdr:row>16</xdr:row>
      <xdr:rowOff>9553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9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95930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4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93915</xdr:rowOff>
    </xdr:from>
    <xdr:to>
      <xdr:col>26</xdr:col>
      <xdr:colOff>101600</xdr:colOff>
      <xdr:row>16</xdr:row>
      <xdr:rowOff>24065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1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34242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82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135072</xdr:rowOff>
    </xdr:from>
    <xdr:to>
      <xdr:col>22</xdr:col>
      <xdr:colOff>165100</xdr:colOff>
      <xdr:row>16</xdr:row>
      <xdr:rowOff>65222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5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75399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2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13891</xdr:rowOff>
    </xdr:from>
    <xdr:to>
      <xdr:col>19</xdr:col>
      <xdr:colOff>38100</xdr:colOff>
      <xdr:row>16</xdr:row>
      <xdr:rowOff>115491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04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125668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7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35933</xdr:rowOff>
    </xdr:from>
    <xdr:to>
      <xdr:col>15</xdr:col>
      <xdr:colOff>101600</xdr:colOff>
      <xdr:row>16</xdr:row>
      <xdr:rowOff>137533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2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147710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39218</xdr:rowOff>
    </xdr:from>
    <xdr:to>
      <xdr:col>29</xdr:col>
      <xdr:colOff>127000</xdr:colOff>
      <xdr:row>35</xdr:row>
      <xdr:rowOff>109360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49568"/>
          <a:ext cx="647700" cy="70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23995</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34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109360</xdr:rowOff>
    </xdr:from>
    <xdr:to>
      <xdr:col>26</xdr:col>
      <xdr:colOff>50800</xdr:colOff>
      <xdr:row>35</xdr:row>
      <xdr:rowOff>115303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19710"/>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115303</xdr:rowOff>
    </xdr:from>
    <xdr:to>
      <xdr:col>22</xdr:col>
      <xdr:colOff>114300</xdr:colOff>
      <xdr:row>35</xdr:row>
      <xdr:rowOff>183217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25653"/>
          <a:ext cx="698500" cy="6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183217</xdr:rowOff>
    </xdr:from>
    <xdr:to>
      <xdr:col>18</xdr:col>
      <xdr:colOff>177800</xdr:colOff>
      <xdr:row>35</xdr:row>
      <xdr:rowOff>224955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93567"/>
          <a:ext cx="698500" cy="4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142761</xdr:rowOff>
    </xdr:from>
    <xdr:to>
      <xdr:col>19</xdr:col>
      <xdr:colOff>38100</xdr:colOff>
      <xdr:row>35</xdr:row>
      <xdr:rowOff>244361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229138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140608</xdr:rowOff>
    </xdr:from>
    <xdr:to>
      <xdr:col>15</xdr:col>
      <xdr:colOff>101600</xdr:colOff>
      <xdr:row>35</xdr:row>
      <xdr:rowOff>242208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252385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331318</xdr:rowOff>
    </xdr:from>
    <xdr:to>
      <xdr:col>29</xdr:col>
      <xdr:colOff>177800</xdr:colOff>
      <xdr:row>35</xdr:row>
      <xdr:rowOff>90018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98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176395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4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58560</xdr:rowOff>
    </xdr:from>
    <xdr:to>
      <xdr:col>26</xdr:col>
      <xdr:colOff>101600</xdr:colOff>
      <xdr:row>35</xdr:row>
      <xdr:rowOff>160160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6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144937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55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64503</xdr:rowOff>
    </xdr:from>
    <xdr:to>
      <xdr:col>22</xdr:col>
      <xdr:colOff>165100</xdr:colOff>
      <xdr:row>35</xdr:row>
      <xdr:rowOff>166103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7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176280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4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132417</xdr:rowOff>
    </xdr:from>
    <xdr:to>
      <xdr:col>19</xdr:col>
      <xdr:colOff>38100</xdr:colOff>
      <xdr:row>35</xdr:row>
      <xdr:rowOff>234017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244194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174155</xdr:rowOff>
    </xdr:from>
    <xdr:to>
      <xdr:col>15</xdr:col>
      <xdr:colOff>101600</xdr:colOff>
      <xdr:row>35</xdr:row>
      <xdr:rowOff>275755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8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260532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7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50322</xdr:rowOff>
    </xdr:from>
    <xdr:to>
      <xdr:col>24</xdr:col>
      <xdr:colOff>63500</xdr:colOff>
      <xdr:row>35</xdr:row>
      <xdr:rowOff>68999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51072"/>
          <a:ext cx="8382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68999</xdr:rowOff>
    </xdr:from>
    <xdr:to>
      <xdr:col>19</xdr:col>
      <xdr:colOff>177800</xdr:colOff>
      <xdr:row>35</xdr:row>
      <xdr:rowOff>101579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69749"/>
          <a:ext cx="8890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101579</xdr:rowOff>
    </xdr:from>
    <xdr:to>
      <xdr:col>15</xdr:col>
      <xdr:colOff>50800</xdr:colOff>
      <xdr:row>36</xdr:row>
      <xdr:rowOff>51031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02329"/>
          <a:ext cx="889000" cy="1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51031</xdr:rowOff>
    </xdr:from>
    <xdr:to>
      <xdr:col>10</xdr:col>
      <xdr:colOff>114300</xdr:colOff>
      <xdr:row>36</xdr:row>
      <xdr:rowOff>69300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23231"/>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58693</xdr:rowOff>
    </xdr:from>
    <xdr:to>
      <xdr:col>10</xdr:col>
      <xdr:colOff>165100</xdr:colOff>
      <xdr:row>36</xdr:row>
      <xdr:rowOff>160293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151420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63672</xdr:rowOff>
    </xdr:from>
    <xdr:to>
      <xdr:col>6</xdr:col>
      <xdr:colOff>38100</xdr:colOff>
      <xdr:row>36</xdr:row>
      <xdr:rowOff>165272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156399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170972</xdr:rowOff>
    </xdr:from>
    <xdr:to>
      <xdr:col>24</xdr:col>
      <xdr:colOff>114300</xdr:colOff>
      <xdr:row>35</xdr:row>
      <xdr:rowOff>101122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22399</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5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18199</xdr:rowOff>
    </xdr:from>
    <xdr:to>
      <xdr:col>20</xdr:col>
      <xdr:colOff>38100</xdr:colOff>
      <xdr:row>35</xdr:row>
      <xdr:rowOff>119799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136326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9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50779</xdr:rowOff>
    </xdr:from>
    <xdr:to>
      <xdr:col>15</xdr:col>
      <xdr:colOff>101600</xdr:colOff>
      <xdr:row>35</xdr:row>
      <xdr:rowOff>152379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168906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2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231</xdr:rowOff>
    </xdr:from>
    <xdr:to>
      <xdr:col>10</xdr:col>
      <xdr:colOff>165100</xdr:colOff>
      <xdr:row>36</xdr:row>
      <xdr:rowOff>101831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118358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4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18500</xdr:rowOff>
    </xdr:from>
    <xdr:to>
      <xdr:col>6</xdr:col>
      <xdr:colOff>38100</xdr:colOff>
      <xdr:row>36</xdr:row>
      <xdr:rowOff>120100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136627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6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143211</xdr:rowOff>
    </xdr:from>
    <xdr:to>
      <xdr:col>24</xdr:col>
      <xdr:colOff>63500</xdr:colOff>
      <xdr:row>56</xdr:row>
      <xdr:rowOff>176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572961"/>
          <a:ext cx="8382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169889</xdr:rowOff>
    </xdr:from>
    <xdr:to>
      <xdr:col>19</xdr:col>
      <xdr:colOff>177800</xdr:colOff>
      <xdr:row>56</xdr:row>
      <xdr:rowOff>176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599639"/>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144194</xdr:rowOff>
    </xdr:from>
    <xdr:to>
      <xdr:col>15</xdr:col>
      <xdr:colOff>50800</xdr:colOff>
      <xdr:row>55</xdr:row>
      <xdr:rowOff>169889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573944"/>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89350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144194</xdr:rowOff>
    </xdr:from>
    <xdr:to>
      <xdr:col>10</xdr:col>
      <xdr:colOff>114300</xdr:colOff>
      <xdr:row>55</xdr:row>
      <xdr:rowOff>146827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573944"/>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62986</xdr:rowOff>
    </xdr:from>
    <xdr:to>
      <xdr:col>10</xdr:col>
      <xdr:colOff>165100</xdr:colOff>
      <xdr:row>56</xdr:row>
      <xdr:rowOff>164586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155713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13850</xdr:rowOff>
    </xdr:from>
    <xdr:to>
      <xdr:col>6</xdr:col>
      <xdr:colOff>38100</xdr:colOff>
      <xdr:row>56</xdr:row>
      <xdr:rowOff>115450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106577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92411</xdr:rowOff>
    </xdr:from>
    <xdr:to>
      <xdr:col>24</xdr:col>
      <xdr:colOff>114300</xdr:colOff>
      <xdr:row>56</xdr:row>
      <xdr:rowOff>22561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2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115288</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37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120826</xdr:rowOff>
    </xdr:from>
    <xdr:to>
      <xdr:col>20</xdr:col>
      <xdr:colOff>38100</xdr:colOff>
      <xdr:row>56</xdr:row>
      <xdr:rowOff>50976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67503</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32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119089</xdr:rowOff>
    </xdr:from>
    <xdr:to>
      <xdr:col>15</xdr:col>
      <xdr:colOff>101600</xdr:colOff>
      <xdr:row>56</xdr:row>
      <xdr:rowOff>49239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65766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2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93394</xdr:rowOff>
    </xdr:from>
    <xdr:to>
      <xdr:col>10</xdr:col>
      <xdr:colOff>165100</xdr:colOff>
      <xdr:row>56</xdr:row>
      <xdr:rowOff>23544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40071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29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96027</xdr:rowOff>
    </xdr:from>
    <xdr:to>
      <xdr:col>6</xdr:col>
      <xdr:colOff>38100</xdr:colOff>
      <xdr:row>56</xdr:row>
      <xdr:rowOff>26177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2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42704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30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74130</xdr:rowOff>
    </xdr:from>
    <xdr:to>
      <xdr:col>24</xdr:col>
      <xdr:colOff>63500</xdr:colOff>
      <xdr:row>77</xdr:row>
      <xdr:rowOff>76988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75780"/>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74130</xdr:rowOff>
    </xdr:from>
    <xdr:to>
      <xdr:col>19</xdr:col>
      <xdr:colOff>177800</xdr:colOff>
      <xdr:row>77</xdr:row>
      <xdr:rowOff>106477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7578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44793</xdr:rowOff>
    </xdr:from>
    <xdr:to>
      <xdr:col>15</xdr:col>
      <xdr:colOff>50800</xdr:colOff>
      <xdr:row>77</xdr:row>
      <xdr:rowOff>106477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246443"/>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44793</xdr:rowOff>
    </xdr:from>
    <xdr:to>
      <xdr:col>10</xdr:col>
      <xdr:colOff>114300</xdr:colOff>
      <xdr:row>77</xdr:row>
      <xdr:rowOff>61404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46443"/>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91263</xdr:rowOff>
    </xdr:from>
    <xdr:to>
      <xdr:col>10</xdr:col>
      <xdr:colOff>165100</xdr:colOff>
      <xdr:row>78</xdr:row>
      <xdr:rowOff>21413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12540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101891</xdr:rowOff>
    </xdr:from>
    <xdr:to>
      <xdr:col>6</xdr:col>
      <xdr:colOff>38100</xdr:colOff>
      <xdr:row>78</xdr:row>
      <xdr:rowOff>32041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23168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26188</xdr:rowOff>
    </xdr:from>
    <xdr:to>
      <xdr:col>24</xdr:col>
      <xdr:colOff>114300</xdr:colOff>
      <xdr:row>77</xdr:row>
      <xdr:rowOff>127788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49065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23330</xdr:rowOff>
    </xdr:from>
    <xdr:to>
      <xdr:col>20</xdr:col>
      <xdr:colOff>38100</xdr:colOff>
      <xdr:row>77</xdr:row>
      <xdr:rowOff>124930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141457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00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55677</xdr:rowOff>
    </xdr:from>
    <xdr:to>
      <xdr:col>15</xdr:col>
      <xdr:colOff>101600</xdr:colOff>
      <xdr:row>77</xdr:row>
      <xdr:rowOff>157277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03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165443</xdr:rowOff>
    </xdr:from>
    <xdr:to>
      <xdr:col>10</xdr:col>
      <xdr:colOff>165100</xdr:colOff>
      <xdr:row>77</xdr:row>
      <xdr:rowOff>95593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112120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29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10604</xdr:rowOff>
    </xdr:from>
    <xdr:to>
      <xdr:col>6</xdr:col>
      <xdr:colOff>38100</xdr:colOff>
      <xdr:row>77</xdr:row>
      <xdr:rowOff>112204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128731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29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23289</xdr:rowOff>
    </xdr:from>
    <xdr:to>
      <xdr:col>24</xdr:col>
      <xdr:colOff>63500</xdr:colOff>
      <xdr:row>96</xdr:row>
      <xdr:rowOff>10573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311039"/>
          <a:ext cx="838200" cy="15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23289</xdr:rowOff>
    </xdr:from>
    <xdr:to>
      <xdr:col>19</xdr:col>
      <xdr:colOff>177800</xdr:colOff>
      <xdr:row>96</xdr:row>
      <xdr:rowOff>128456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11039"/>
          <a:ext cx="889000" cy="27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128456</xdr:rowOff>
    </xdr:from>
    <xdr:to>
      <xdr:col>15</xdr:col>
      <xdr:colOff>50800</xdr:colOff>
      <xdr:row>96</xdr:row>
      <xdr:rowOff>152567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87656"/>
          <a:ext cx="889000" cy="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152567</xdr:rowOff>
    </xdr:from>
    <xdr:to>
      <xdr:col>10</xdr:col>
      <xdr:colOff>114300</xdr:colOff>
      <xdr:row>96</xdr:row>
      <xdr:rowOff>157803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11767"/>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101614</xdr:rowOff>
    </xdr:from>
    <xdr:to>
      <xdr:col>10</xdr:col>
      <xdr:colOff>165100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130603</xdr:rowOff>
    </xdr:from>
    <xdr:to>
      <xdr:col>6</xdr:col>
      <xdr:colOff>38100</xdr:colOff>
      <xdr:row>97</xdr:row>
      <xdr:rowOff>60753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51880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131223</xdr:rowOff>
    </xdr:from>
    <xdr:to>
      <xdr:col>24</xdr:col>
      <xdr:colOff>114300</xdr:colOff>
      <xdr:row>96</xdr:row>
      <xdr:rowOff>61373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109650</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143939</xdr:rowOff>
    </xdr:from>
    <xdr:to>
      <xdr:col>20</xdr:col>
      <xdr:colOff>38100</xdr:colOff>
      <xdr:row>95</xdr:row>
      <xdr:rowOff>74089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90616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0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77656</xdr:rowOff>
    </xdr:from>
    <xdr:to>
      <xdr:col>15</xdr:col>
      <xdr:colOff>101600</xdr:colOff>
      <xdr:row>97</xdr:row>
      <xdr:rowOff>7806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170383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101767</xdr:rowOff>
    </xdr:from>
    <xdr:to>
      <xdr:col>10</xdr:col>
      <xdr:colOff>165100</xdr:colOff>
      <xdr:row>97</xdr:row>
      <xdr:rowOff>31917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23044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107003</xdr:rowOff>
    </xdr:from>
    <xdr:to>
      <xdr:col>6</xdr:col>
      <xdr:colOff>38100</xdr:colOff>
      <xdr:row>97</xdr:row>
      <xdr:rowOff>37153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53680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121279</xdr:rowOff>
    </xdr:from>
    <xdr:to>
      <xdr:col>55</xdr:col>
      <xdr:colOff>0</xdr:colOff>
      <xdr:row>36</xdr:row>
      <xdr:rowOff>49051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22029"/>
          <a:ext cx="838200" cy="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116227</xdr:rowOff>
    </xdr:from>
    <xdr:to>
      <xdr:col>50</xdr:col>
      <xdr:colOff>114300</xdr:colOff>
      <xdr:row>36</xdr:row>
      <xdr:rowOff>49051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774077"/>
          <a:ext cx="889000" cy="44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116227</xdr:rowOff>
    </xdr:from>
    <xdr:to>
      <xdr:col>45</xdr:col>
      <xdr:colOff>177800</xdr:colOff>
      <xdr:row>37</xdr:row>
      <xdr:rowOff>16174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774077"/>
          <a:ext cx="889000" cy="58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13357</xdr:rowOff>
    </xdr:from>
    <xdr:to>
      <xdr:col>41</xdr:col>
      <xdr:colOff>50800</xdr:colOff>
      <xdr:row>37</xdr:row>
      <xdr:rowOff>16174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357007"/>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70479</xdr:rowOff>
    </xdr:from>
    <xdr:to>
      <xdr:col>55</xdr:col>
      <xdr:colOff>50800</xdr:colOff>
      <xdr:row>36</xdr:row>
      <xdr:rowOff>629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93356</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2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169701</xdr:rowOff>
    </xdr:from>
    <xdr:to>
      <xdr:col>50</xdr:col>
      <xdr:colOff>165100</xdr:colOff>
      <xdr:row>36</xdr:row>
      <xdr:rowOff>99851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90978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26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65427</xdr:rowOff>
    </xdr:from>
    <xdr:to>
      <xdr:col>46</xdr:col>
      <xdr:colOff>38100</xdr:colOff>
      <xdr:row>33</xdr:row>
      <xdr:rowOff>167027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158154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1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136824</xdr:rowOff>
    </xdr:from>
    <xdr:to>
      <xdr:col>41</xdr:col>
      <xdr:colOff>101600</xdr:colOff>
      <xdr:row>37</xdr:row>
      <xdr:rowOff>66974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0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58101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40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134007</xdr:rowOff>
    </xdr:from>
    <xdr:to>
      <xdr:col>36</xdr:col>
      <xdr:colOff>165100</xdr:colOff>
      <xdr:row>37</xdr:row>
      <xdr:rowOff>64157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0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55284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9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132266</xdr:rowOff>
    </xdr:from>
    <xdr:to>
      <xdr:col>55</xdr:col>
      <xdr:colOff>0</xdr:colOff>
      <xdr:row>56</xdr:row>
      <xdr:rowOff>170821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733466"/>
          <a:ext cx="838200" cy="3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149434</xdr:rowOff>
    </xdr:from>
    <xdr:to>
      <xdr:col>50</xdr:col>
      <xdr:colOff>114300</xdr:colOff>
      <xdr:row>56</xdr:row>
      <xdr:rowOff>170821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579184"/>
          <a:ext cx="889000" cy="1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146321</xdr:rowOff>
    </xdr:from>
    <xdr:to>
      <xdr:col>45</xdr:col>
      <xdr:colOff>177800</xdr:colOff>
      <xdr:row>55</xdr:row>
      <xdr:rowOff>149434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233171"/>
          <a:ext cx="889000" cy="34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146321</xdr:rowOff>
    </xdr:from>
    <xdr:to>
      <xdr:col>41</xdr:col>
      <xdr:colOff>50800</xdr:colOff>
      <xdr:row>55</xdr:row>
      <xdr:rowOff>28555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233171"/>
          <a:ext cx="889000" cy="22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31914</xdr:rowOff>
    </xdr:from>
    <xdr:to>
      <xdr:col>41</xdr:col>
      <xdr:colOff>101600</xdr:colOff>
      <xdr:row>56</xdr:row>
      <xdr:rowOff>133514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124641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95872</xdr:rowOff>
    </xdr:from>
    <xdr:to>
      <xdr:col>36</xdr:col>
      <xdr:colOff>165100</xdr:colOff>
      <xdr:row>57</xdr:row>
      <xdr:rowOff>26022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17149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81466</xdr:rowOff>
    </xdr:from>
    <xdr:to>
      <xdr:col>55</xdr:col>
      <xdr:colOff>50800</xdr:colOff>
      <xdr:row>57</xdr:row>
      <xdr:rowOff>11616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8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59893</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6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120021</xdr:rowOff>
    </xdr:from>
    <xdr:to>
      <xdr:col>50</xdr:col>
      <xdr:colOff>165100</xdr:colOff>
      <xdr:row>57</xdr:row>
      <xdr:rowOff>50171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41298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1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98634</xdr:rowOff>
    </xdr:from>
    <xdr:to>
      <xdr:col>46</xdr:col>
      <xdr:colOff>38100</xdr:colOff>
      <xdr:row>56</xdr:row>
      <xdr:rowOff>28784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19911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62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95521</xdr:rowOff>
    </xdr:from>
    <xdr:to>
      <xdr:col>41</xdr:col>
      <xdr:colOff>101600</xdr:colOff>
      <xdr:row>54</xdr:row>
      <xdr:rowOff>25671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1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42198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95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149205</xdr:rowOff>
    </xdr:from>
    <xdr:to>
      <xdr:col>36</xdr:col>
      <xdr:colOff>165100</xdr:colOff>
      <xdr:row>55</xdr:row>
      <xdr:rowOff>79355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95882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18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39261</xdr:rowOff>
    </xdr:from>
    <xdr:to>
      <xdr:col>55</xdr:col>
      <xdr:colOff>0</xdr:colOff>
      <xdr:row>77</xdr:row>
      <xdr:rowOff>150574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240911"/>
          <a:ext cx="838200" cy="11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116377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1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164289</xdr:rowOff>
    </xdr:from>
    <xdr:to>
      <xdr:col>50</xdr:col>
      <xdr:colOff>114300</xdr:colOff>
      <xdr:row>77</xdr:row>
      <xdr:rowOff>150574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023039"/>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112672</xdr:rowOff>
    </xdr:from>
    <xdr:to>
      <xdr:col>45</xdr:col>
      <xdr:colOff>177800</xdr:colOff>
      <xdr:row>75</xdr:row>
      <xdr:rowOff>164289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799972"/>
          <a:ext cx="889000" cy="2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87383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112672</xdr:rowOff>
    </xdr:from>
    <xdr:to>
      <xdr:col>41</xdr:col>
      <xdr:colOff>50800</xdr:colOff>
      <xdr:row>76</xdr:row>
      <xdr:rowOff>125732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799972"/>
          <a:ext cx="889000" cy="35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101724</xdr:rowOff>
    </xdr:from>
    <xdr:to>
      <xdr:col>41</xdr:col>
      <xdr:colOff>101600</xdr:colOff>
      <xdr:row>78</xdr:row>
      <xdr:rowOff>31874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23001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9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752</xdr:rowOff>
    </xdr:from>
    <xdr:to>
      <xdr:col>36</xdr:col>
      <xdr:colOff>165100</xdr:colOff>
      <xdr:row>78</xdr:row>
      <xdr:rowOff>102352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93479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159911</xdr:rowOff>
    </xdr:from>
    <xdr:to>
      <xdr:col>55</xdr:col>
      <xdr:colOff>50800</xdr:colOff>
      <xdr:row>77</xdr:row>
      <xdr:rowOff>90061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11338</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0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99774</xdr:rowOff>
    </xdr:from>
    <xdr:to>
      <xdr:col>50</xdr:col>
      <xdr:colOff>165100</xdr:colOff>
      <xdr:row>78</xdr:row>
      <xdr:rowOff>29924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21051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9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113490</xdr:rowOff>
    </xdr:from>
    <xdr:to>
      <xdr:col>46</xdr:col>
      <xdr:colOff>38100</xdr:colOff>
      <xdr:row>76</xdr:row>
      <xdr:rowOff>43641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9722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60167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7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61872</xdr:rowOff>
    </xdr:from>
    <xdr:to>
      <xdr:col>41</xdr:col>
      <xdr:colOff>101600</xdr:colOff>
      <xdr:row>74</xdr:row>
      <xdr:rowOff>163472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74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8549</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61795" y="1252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74932</xdr:rowOff>
    </xdr:from>
    <xdr:to>
      <xdr:col>36</xdr:col>
      <xdr:colOff>165100</xdr:colOff>
      <xdr:row>77</xdr:row>
      <xdr:rowOff>5082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21610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8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163457</xdr:rowOff>
    </xdr:from>
    <xdr:to>
      <xdr:col>55</xdr:col>
      <xdr:colOff>0</xdr:colOff>
      <xdr:row>98</xdr:row>
      <xdr:rowOff>30342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94107"/>
          <a:ext cx="838200" cy="3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163457</xdr:rowOff>
    </xdr:from>
    <xdr:to>
      <xdr:col>50</xdr:col>
      <xdr:colOff>114300</xdr:colOff>
      <xdr:row>97</xdr:row>
      <xdr:rowOff>165303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94107"/>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127278</xdr:rowOff>
    </xdr:from>
    <xdr:to>
      <xdr:col>45</xdr:col>
      <xdr:colOff>177800</xdr:colOff>
      <xdr:row>97</xdr:row>
      <xdr:rowOff>165303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86478"/>
          <a:ext cx="889000" cy="20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127278</xdr:rowOff>
    </xdr:from>
    <xdr:to>
      <xdr:col>41</xdr:col>
      <xdr:colOff>50800</xdr:colOff>
      <xdr:row>97</xdr:row>
      <xdr:rowOff>136582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586478"/>
          <a:ext cx="889000" cy="18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52805</xdr:rowOff>
    </xdr:from>
    <xdr:to>
      <xdr:col>41</xdr:col>
      <xdr:colOff>101600</xdr:colOff>
      <xdr:row>97</xdr:row>
      <xdr:rowOff>154405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145532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88461</xdr:rowOff>
    </xdr:from>
    <xdr:to>
      <xdr:col>36</xdr:col>
      <xdr:colOff>165100</xdr:colOff>
      <xdr:row>98</xdr:row>
      <xdr:rowOff>18611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9738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150992</xdr:rowOff>
    </xdr:from>
    <xdr:to>
      <xdr:col>55</xdr:col>
      <xdr:colOff>50800</xdr:colOff>
      <xdr:row>98</xdr:row>
      <xdr:rowOff>81142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65919</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112657</xdr:rowOff>
    </xdr:from>
    <xdr:to>
      <xdr:col>50</xdr:col>
      <xdr:colOff>165100</xdr:colOff>
      <xdr:row>98</xdr:row>
      <xdr:rowOff>42807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33934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3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114503</xdr:rowOff>
    </xdr:from>
    <xdr:to>
      <xdr:col>46</xdr:col>
      <xdr:colOff>38100</xdr:colOff>
      <xdr:row>98</xdr:row>
      <xdr:rowOff>44653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35780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3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76478</xdr:rowOff>
    </xdr:from>
    <xdr:to>
      <xdr:col>41</xdr:col>
      <xdr:colOff>101600</xdr:colOff>
      <xdr:row>97</xdr:row>
      <xdr:rowOff>6628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23155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85782</xdr:rowOff>
    </xdr:from>
    <xdr:to>
      <xdr:col>36</xdr:col>
      <xdr:colOff>165100</xdr:colOff>
      <xdr:row>98</xdr:row>
      <xdr:rowOff>15932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32459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9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11132</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97682"/>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129489</xdr:rowOff>
    </xdr:from>
    <xdr:to>
      <xdr:col>76</xdr:col>
      <xdr:colOff>114300</xdr:colOff>
      <xdr:row>39</xdr:row>
      <xdr:rowOff>11132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44589"/>
          <a:ext cx="889000" cy="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129489</xdr:rowOff>
    </xdr:from>
    <xdr:to>
      <xdr:col>71</xdr:col>
      <xdr:colOff>177800</xdr:colOff>
      <xdr:row>39</xdr:row>
      <xdr:rowOff>27457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44589"/>
          <a:ext cx="8890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49485</xdr:rowOff>
    </xdr:from>
    <xdr:to>
      <xdr:col>72</xdr:col>
      <xdr:colOff>38100</xdr:colOff>
      <xdr:row>38</xdr:row>
      <xdr:rowOff>151085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167613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92672</xdr:rowOff>
    </xdr:from>
    <xdr:to>
      <xdr:col>67</xdr:col>
      <xdr:colOff>101600</xdr:colOff>
      <xdr:row>39</xdr:row>
      <xdr:rowOff>22822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6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39349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131782</xdr:rowOff>
    </xdr:from>
    <xdr:to>
      <xdr:col>76</xdr:col>
      <xdr:colOff>165100</xdr:colOff>
      <xdr:row>39</xdr:row>
      <xdr:rowOff>61932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53059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3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78689</xdr:rowOff>
    </xdr:from>
    <xdr:to>
      <xdr:col>72</xdr:col>
      <xdr:colOff>38100</xdr:colOff>
      <xdr:row>39</xdr:row>
      <xdr:rowOff>8839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171416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148107</xdr:rowOff>
    </xdr:from>
    <xdr:to>
      <xdr:col>67</xdr:col>
      <xdr:colOff>101600</xdr:colOff>
      <xdr:row>39</xdr:row>
      <xdr:rowOff>78257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69384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75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156349</xdr:rowOff>
    </xdr:from>
    <xdr:to>
      <xdr:col>85</xdr:col>
      <xdr:colOff>127000</xdr:colOff>
      <xdr:row>75</xdr:row>
      <xdr:rowOff>20020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843649"/>
          <a:ext cx="838200" cy="3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20020</xdr:rowOff>
    </xdr:from>
    <xdr:to>
      <xdr:col>81</xdr:col>
      <xdr:colOff>50800</xdr:colOff>
      <xdr:row>75</xdr:row>
      <xdr:rowOff>40754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878770"/>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40754</xdr:rowOff>
    </xdr:from>
    <xdr:to>
      <xdr:col>76</xdr:col>
      <xdr:colOff>114300</xdr:colOff>
      <xdr:row>75</xdr:row>
      <xdr:rowOff>87450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99504"/>
          <a:ext cx="889000" cy="4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87450</xdr:rowOff>
    </xdr:from>
    <xdr:to>
      <xdr:col>71</xdr:col>
      <xdr:colOff>177800</xdr:colOff>
      <xdr:row>75</xdr:row>
      <xdr:rowOff>120353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46200"/>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31383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24609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105549</xdr:rowOff>
    </xdr:from>
    <xdr:to>
      <xdr:col>85</xdr:col>
      <xdr:colOff>177800</xdr:colOff>
      <xdr:row>75</xdr:row>
      <xdr:rowOff>35699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7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128426</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64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140670</xdr:rowOff>
    </xdr:from>
    <xdr:to>
      <xdr:col>81</xdr:col>
      <xdr:colOff>101600</xdr:colOff>
      <xdr:row>75</xdr:row>
      <xdr:rowOff>70820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87347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161404</xdr:rowOff>
    </xdr:from>
    <xdr:to>
      <xdr:col>76</xdr:col>
      <xdr:colOff>165100</xdr:colOff>
      <xdr:row>75</xdr:row>
      <xdr:rowOff>91554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4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108081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2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36650</xdr:rowOff>
    </xdr:from>
    <xdr:to>
      <xdr:col>72</xdr:col>
      <xdr:colOff>38100</xdr:colOff>
      <xdr:row>75</xdr:row>
      <xdr:rowOff>138250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154777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69553</xdr:rowOff>
    </xdr:from>
    <xdr:to>
      <xdr:col>67</xdr:col>
      <xdr:colOff>101600</xdr:colOff>
      <xdr:row>75</xdr:row>
      <xdr:rowOff>171152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28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148337</xdr:rowOff>
    </xdr:from>
    <xdr:to>
      <xdr:col>85</xdr:col>
      <xdr:colOff>127000</xdr:colOff>
      <xdr:row>97</xdr:row>
      <xdr:rowOff>153279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78987"/>
          <a:ext cx="8382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140577</xdr:rowOff>
    </xdr:from>
    <xdr:to>
      <xdr:col>81</xdr:col>
      <xdr:colOff>50800</xdr:colOff>
      <xdr:row>97</xdr:row>
      <xdr:rowOff>148337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71227"/>
          <a:ext cx="889000" cy="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140577</xdr:rowOff>
    </xdr:from>
    <xdr:to>
      <xdr:col>76</xdr:col>
      <xdr:colOff>114300</xdr:colOff>
      <xdr:row>98</xdr:row>
      <xdr:rowOff>51557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71227"/>
          <a:ext cx="889000" cy="8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14258</xdr:rowOff>
    </xdr:from>
    <xdr:to>
      <xdr:col>71</xdr:col>
      <xdr:colOff>177800</xdr:colOff>
      <xdr:row>98</xdr:row>
      <xdr:rowOff>51557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16358"/>
          <a:ext cx="889000" cy="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149698</xdr:rowOff>
    </xdr:from>
    <xdr:to>
      <xdr:col>72</xdr:col>
      <xdr:colOff>38100</xdr:colOff>
      <xdr:row>98</xdr:row>
      <xdr:rowOff>79848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96375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110612</xdr:rowOff>
    </xdr:from>
    <xdr:to>
      <xdr:col>67</xdr:col>
      <xdr:colOff>101600</xdr:colOff>
      <xdr:row>98</xdr:row>
      <xdr:rowOff>40762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57289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5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102479</xdr:rowOff>
    </xdr:from>
    <xdr:to>
      <xdr:col>85</xdr:col>
      <xdr:colOff>177800</xdr:colOff>
      <xdr:row>98</xdr:row>
      <xdr:rowOff>32629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3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80906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1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97537</xdr:rowOff>
    </xdr:from>
    <xdr:to>
      <xdr:col>81</xdr:col>
      <xdr:colOff>101600</xdr:colOff>
      <xdr:row>98</xdr:row>
      <xdr:rowOff>27687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18814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89777</xdr:rowOff>
    </xdr:from>
    <xdr:to>
      <xdr:col>76</xdr:col>
      <xdr:colOff>165100</xdr:colOff>
      <xdr:row>98</xdr:row>
      <xdr:rowOff>19927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36454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9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757</xdr:rowOff>
    </xdr:from>
    <xdr:to>
      <xdr:col>72</xdr:col>
      <xdr:colOff>38100</xdr:colOff>
      <xdr:row>98</xdr:row>
      <xdr:rowOff>102357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93484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134908</xdr:rowOff>
    </xdr:from>
    <xdr:to>
      <xdr:col>67</xdr:col>
      <xdr:colOff>101600</xdr:colOff>
      <xdr:row>98</xdr:row>
      <xdr:rowOff>65058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56185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132476</xdr:rowOff>
    </xdr:from>
    <xdr:to>
      <xdr:col>116</xdr:col>
      <xdr:colOff>63500</xdr:colOff>
      <xdr:row>58</xdr:row>
      <xdr:rowOff>133459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76576"/>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131790</xdr:rowOff>
    </xdr:from>
    <xdr:to>
      <xdr:col>111</xdr:col>
      <xdr:colOff>177800</xdr:colOff>
      <xdr:row>58</xdr:row>
      <xdr:rowOff>132476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7589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130442</xdr:rowOff>
    </xdr:from>
    <xdr:to>
      <xdr:col>107</xdr:col>
      <xdr:colOff>50800</xdr:colOff>
      <xdr:row>58</xdr:row>
      <xdr:rowOff>131790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74542"/>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128842</xdr:rowOff>
    </xdr:from>
    <xdr:to>
      <xdr:col>102</xdr:col>
      <xdr:colOff>114300</xdr:colOff>
      <xdr:row>58</xdr:row>
      <xdr:rowOff>130442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7294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49352</xdr:rowOff>
    </xdr:from>
    <xdr:to>
      <xdr:col>102</xdr:col>
      <xdr:colOff>165100</xdr:colOff>
      <xdr:row>58</xdr:row>
      <xdr:rowOff>150952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167479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6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37625</xdr:rowOff>
    </xdr:from>
    <xdr:to>
      <xdr:col>98</xdr:col>
      <xdr:colOff>38100</xdr:colOff>
      <xdr:row>58</xdr:row>
      <xdr:rowOff>139225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155752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82659</xdr:rowOff>
    </xdr:from>
    <xdr:to>
      <xdr:col>116</xdr:col>
      <xdr:colOff>114300</xdr:colOff>
      <xdr:row>59</xdr:row>
      <xdr:rowOff>12809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1650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81676</xdr:rowOff>
    </xdr:from>
    <xdr:to>
      <xdr:col>112</xdr:col>
      <xdr:colOff>38100</xdr:colOff>
      <xdr:row>59</xdr:row>
      <xdr:rowOff>11826</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2953</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18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80990</xdr:rowOff>
    </xdr:from>
    <xdr:to>
      <xdr:col>107</xdr:col>
      <xdr:colOff>101600</xdr:colOff>
      <xdr:row>59</xdr:row>
      <xdr:rowOff>11140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2267</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17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79642</xdr:rowOff>
    </xdr:from>
    <xdr:to>
      <xdr:col>102</xdr:col>
      <xdr:colOff>165100</xdr:colOff>
      <xdr:row>59</xdr:row>
      <xdr:rowOff>9792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919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1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78042</xdr:rowOff>
    </xdr:from>
    <xdr:to>
      <xdr:col>98</xdr:col>
      <xdr:colOff>38100</xdr:colOff>
      <xdr:row>59</xdr:row>
      <xdr:rowOff>8192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170769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14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55194</xdr:rowOff>
    </xdr:from>
    <xdr:to>
      <xdr:col>116</xdr:col>
      <xdr:colOff>63500</xdr:colOff>
      <xdr:row>75</xdr:row>
      <xdr:rowOff>67256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13944"/>
          <a:ext cx="838200" cy="1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47787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0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67256</xdr:rowOff>
    </xdr:from>
    <xdr:to>
      <xdr:col>111</xdr:col>
      <xdr:colOff>177800</xdr:colOff>
      <xdr:row>75</xdr:row>
      <xdr:rowOff>84695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26006"/>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169108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84695</xdr:rowOff>
    </xdr:from>
    <xdr:to>
      <xdr:col>107</xdr:col>
      <xdr:colOff>50800</xdr:colOff>
      <xdr:row>75</xdr:row>
      <xdr:rowOff>123045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43445"/>
          <a:ext cx="889000" cy="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166637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123045</xdr:rowOff>
    </xdr:from>
    <xdr:to>
      <xdr:col>102</xdr:col>
      <xdr:colOff>114300</xdr:colOff>
      <xdr:row>75</xdr:row>
      <xdr:rowOff>138818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81795"/>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69306</xdr:rowOff>
    </xdr:from>
    <xdr:to>
      <xdr:col>102</xdr:col>
      <xdr:colOff>165100</xdr:colOff>
      <xdr:row>75</xdr:row>
      <xdr:rowOff>170906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104902</xdr:rowOff>
    </xdr:from>
    <xdr:to>
      <xdr:col>98</xdr:col>
      <xdr:colOff>38100</xdr:colOff>
      <xdr:row>76</xdr:row>
      <xdr:rowOff>35052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26179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4394</xdr:rowOff>
    </xdr:from>
    <xdr:to>
      <xdr:col>116</xdr:col>
      <xdr:colOff>114300</xdr:colOff>
      <xdr:row>75</xdr:row>
      <xdr:rowOff>105994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27271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1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16456</xdr:rowOff>
    </xdr:from>
    <xdr:to>
      <xdr:col>112</xdr:col>
      <xdr:colOff>38100</xdr:colOff>
      <xdr:row>75</xdr:row>
      <xdr:rowOff>118056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7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134583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5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33895</xdr:rowOff>
    </xdr:from>
    <xdr:to>
      <xdr:col>107</xdr:col>
      <xdr:colOff>101600</xdr:colOff>
      <xdr:row>75</xdr:row>
      <xdr:rowOff>135495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152022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72245</xdr:rowOff>
    </xdr:from>
    <xdr:to>
      <xdr:col>102</xdr:col>
      <xdr:colOff>165100</xdr:colOff>
      <xdr:row>76</xdr:row>
      <xdr:rowOff>2395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164972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88018</xdr:rowOff>
    </xdr:from>
    <xdr:to>
      <xdr:col>98</xdr:col>
      <xdr:colOff>38100</xdr:colOff>
      <xdr:row>76</xdr:row>
      <xdr:rowOff>18168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34695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2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a:t>
          </a:r>
          <a:r>
            <a:rPr kumimoji="1" lang="ja-JP" altLang="en-US" sz="1200">
              <a:solidFill>
                <a:sysClr val="windowText" lastClr="000000"/>
              </a:solidFill>
              <a:effectLst/>
              <a:latin typeface="+mn-lt"/>
              <a:ea typeface="+mn-ea"/>
              <a:cs typeface="+mn-cs"/>
            </a:rPr>
            <a:t>令和</a:t>
          </a:r>
          <a:r>
            <a:rPr kumimoji="1" lang="en-US" altLang="ja-JP" sz="1200">
              <a:solidFill>
                <a:sysClr val="windowText" lastClr="000000"/>
              </a:solidFill>
              <a:effectLst/>
              <a:latin typeface="+mn-lt"/>
              <a:ea typeface="+mn-ea"/>
              <a:cs typeface="+mn-cs"/>
            </a:rPr>
            <a:t>4</a:t>
          </a:r>
          <a:r>
            <a:rPr kumimoji="1" lang="ja-JP" altLang="en-US" sz="1200">
              <a:solidFill>
                <a:sysClr val="windowText" lastClr="000000"/>
              </a:solidFill>
              <a:effectLst/>
              <a:latin typeface="+mn-lt"/>
              <a:ea typeface="+mn-ea"/>
              <a:cs typeface="+mn-cs"/>
            </a:rPr>
            <a:t>年度の</a:t>
          </a:r>
          <a:r>
            <a:rPr kumimoji="1" lang="ja-JP" altLang="ja-JP" sz="1200">
              <a:solidFill>
                <a:sysClr val="windowText" lastClr="000000"/>
              </a:solidFill>
              <a:effectLst/>
              <a:latin typeface="+mn-lt"/>
              <a:ea typeface="+mn-ea"/>
              <a:cs typeface="+mn-cs"/>
            </a:rPr>
            <a:t>歳出決算総額は、住民一人当たり</a:t>
          </a:r>
          <a:r>
            <a:rPr kumimoji="1" lang="en-US" altLang="ja-JP" sz="1200">
              <a:solidFill>
                <a:sysClr val="windowText" lastClr="000000"/>
              </a:solidFill>
              <a:effectLst/>
              <a:latin typeface="+mn-lt"/>
              <a:ea typeface="+mn-ea"/>
              <a:cs typeface="+mn-cs"/>
            </a:rPr>
            <a:t>730</a:t>
          </a:r>
          <a:r>
            <a:rPr kumimoji="1" lang="ja-JP" altLang="en-US" sz="1200">
              <a:solidFill>
                <a:sysClr val="windowText" lastClr="000000"/>
              </a:solidFill>
              <a:effectLst/>
              <a:latin typeface="+mn-lt"/>
              <a:ea typeface="+mn-ea"/>
              <a:cs typeface="+mn-cs"/>
            </a:rPr>
            <a:t>千</a:t>
          </a:r>
          <a:r>
            <a:rPr kumimoji="1" lang="ja-JP" altLang="ja-JP" sz="1200">
              <a:solidFill>
                <a:sysClr val="windowText" lastClr="000000"/>
              </a:solidFill>
              <a:effectLst/>
              <a:latin typeface="+mn-lt"/>
              <a:ea typeface="+mn-ea"/>
              <a:cs typeface="+mn-cs"/>
            </a:rPr>
            <a:t>円となっている。</a:t>
          </a:r>
          <a:endParaRPr lang="ja-JP" altLang="ja-JP" sz="1200">
            <a:solidFill>
              <a:sysClr val="windowText" lastClr="000000"/>
            </a:solidFill>
            <a:effectLst/>
          </a:endParaRPr>
        </a:p>
        <a:p>
          <a:r>
            <a:rPr kumimoji="1" lang="ja-JP" altLang="ja-JP" sz="1200">
              <a:solidFill>
                <a:srgbClr val="FF0000"/>
              </a:solidFill>
              <a:effectLst/>
              <a:latin typeface="+mn-lt"/>
              <a:ea typeface="+mn-ea"/>
              <a:cs typeface="+mn-cs"/>
            </a:rPr>
            <a:t>　</a:t>
          </a:r>
          <a:r>
            <a:rPr kumimoji="1" lang="ja-JP" altLang="ja-JP" sz="1200">
              <a:solidFill>
                <a:sysClr val="windowText" lastClr="000000"/>
              </a:solidFill>
              <a:effectLst/>
              <a:latin typeface="+mn-lt"/>
              <a:ea typeface="+mn-ea"/>
              <a:cs typeface="+mn-cs"/>
            </a:rPr>
            <a:t>前年度から大きな増減があるものについては、</a:t>
          </a:r>
          <a:r>
            <a:rPr kumimoji="1" lang="ja-JP" altLang="en-US" sz="1200">
              <a:solidFill>
                <a:sysClr val="windowText" lastClr="000000"/>
              </a:solidFill>
              <a:effectLst/>
              <a:latin typeface="+mn-lt"/>
              <a:ea typeface="+mn-ea"/>
              <a:cs typeface="+mn-cs"/>
            </a:rPr>
            <a:t>人件費において職員人件費、会計年度任用職員報酬ともに増加し、全体として増加傾向にあり、</a:t>
          </a:r>
          <a:r>
            <a:rPr kumimoji="1" lang="ja-JP" altLang="ja-JP" sz="1200">
              <a:solidFill>
                <a:sysClr val="windowText" lastClr="000000"/>
              </a:solidFill>
              <a:effectLst/>
              <a:latin typeface="+mn-lt"/>
              <a:ea typeface="+mn-ea"/>
              <a:cs typeface="+mn-cs"/>
            </a:rPr>
            <a:t>類似団体平均を上回</a:t>
          </a:r>
          <a:r>
            <a:rPr kumimoji="1" lang="ja-JP" altLang="en-US" sz="1200">
              <a:solidFill>
                <a:sysClr val="windowText" lastClr="000000"/>
              </a:solidFill>
              <a:effectLst/>
              <a:latin typeface="+mn-lt"/>
              <a:ea typeface="+mn-ea"/>
              <a:cs typeface="+mn-cs"/>
            </a:rPr>
            <a:t>ってい</a:t>
          </a:r>
          <a:r>
            <a:rPr kumimoji="1" lang="ja-JP" altLang="ja-JP" sz="1200">
              <a:solidFill>
                <a:sysClr val="windowText" lastClr="000000"/>
              </a:solidFill>
              <a:effectLst/>
              <a:latin typeface="+mn-lt"/>
              <a:ea typeface="+mn-ea"/>
              <a:cs typeface="+mn-cs"/>
            </a:rPr>
            <a:t>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また、普通建設事業費（うち新規整備）が地区集会所建設事業、汐ノ津呂排水機場整備事業などにより増加しており、類似団体平均を上回っている。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また、他の類似団体と差</a:t>
          </a:r>
          <a:r>
            <a:rPr kumimoji="1" lang="ja-JP" altLang="en-US" sz="1200">
              <a:solidFill>
                <a:sysClr val="windowText" lastClr="000000"/>
              </a:solidFill>
              <a:effectLst/>
              <a:latin typeface="+mn-lt"/>
              <a:ea typeface="+mn-ea"/>
              <a:cs typeface="+mn-cs"/>
            </a:rPr>
            <a:t>が大きい</a:t>
          </a:r>
          <a:r>
            <a:rPr kumimoji="1" lang="ja-JP" altLang="ja-JP" sz="1200">
              <a:solidFill>
                <a:sysClr val="windowText" lastClr="000000"/>
              </a:solidFill>
              <a:effectLst/>
              <a:latin typeface="+mn-lt"/>
              <a:ea typeface="+mn-ea"/>
              <a:cs typeface="+mn-cs"/>
            </a:rPr>
            <a:t>公債費については、臨時財政対策債、過疎対策事業債や合併特例債など基準財政需要額算入比率の高いもののみではあるが、最大限活用しているため類似団体平均よりも高くなっている。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公債費及び普通建設事業費については、公共施設等管理計画に基づく行政運営により、効率的で過剰にならないような歳出に努める。</a:t>
          </a:r>
          <a:endParaRPr lang="ja-JP" altLang="ja-JP" sz="12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14,479
14,145
256.54
11,218,136
10,570,757
614,268
6,248,197
12,014,064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100647</xdr:rowOff>
    </xdr:from>
    <xdr:to>
      <xdr:col>24</xdr:col>
      <xdr:colOff>63500</xdr:colOff>
      <xdr:row>36</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2847"/>
          <a:ext cx="8382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167593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6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100647</xdr:rowOff>
    </xdr:from>
    <xdr:to>
      <xdr:col>19</xdr:col>
      <xdr:colOff>177800</xdr:colOff>
      <xdr:row>36</xdr:row>
      <xdr:rowOff>104077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2847"/>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130636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55880</xdr:rowOff>
    </xdr:from>
    <xdr:to>
      <xdr:col>15</xdr:col>
      <xdr:colOff>50800</xdr:colOff>
      <xdr:row>36</xdr:row>
      <xdr:rowOff>104077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8080"/>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55880</xdr:rowOff>
    </xdr:from>
    <xdr:to>
      <xdr:col>10</xdr:col>
      <xdr:colOff>114300</xdr:colOff>
      <xdr:row>36</xdr:row>
      <xdr:rowOff>153226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8080"/>
          <a:ext cx="889000" cy="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162242</xdr:rowOff>
    </xdr:from>
    <xdr:to>
      <xdr:col>10</xdr:col>
      <xdr:colOff>165100</xdr:colOff>
      <xdr:row>37</xdr:row>
      <xdr:rowOff>92392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83519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12509</xdr:rowOff>
    </xdr:from>
    <xdr:to>
      <xdr:col>6</xdr:col>
      <xdr:colOff>38100</xdr:colOff>
      <xdr:row>37</xdr:row>
      <xdr:rowOff>114109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105236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104902</xdr:rowOff>
    </xdr:from>
    <xdr:to>
      <xdr:col>24</xdr:col>
      <xdr:colOff>114300</xdr:colOff>
      <xdr:row>37</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83329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49847</xdr:rowOff>
    </xdr:from>
    <xdr:to>
      <xdr:col>20</xdr:col>
      <xdr:colOff>38100</xdr:colOff>
      <xdr:row>36</xdr:row>
      <xdr:rowOff>151447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142574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53277</xdr:rowOff>
    </xdr:from>
    <xdr:to>
      <xdr:col>15</xdr:col>
      <xdr:colOff>101600</xdr:colOff>
      <xdr:row>36</xdr:row>
      <xdr:rowOff>154877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146004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5080</xdr:rowOff>
    </xdr:from>
    <xdr:to>
      <xdr:col>10</xdr:col>
      <xdr:colOff>165100</xdr:colOff>
      <xdr:row>36</xdr:row>
      <xdr:rowOff>106680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123207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102426</xdr:rowOff>
    </xdr:from>
    <xdr:to>
      <xdr:col>6</xdr:col>
      <xdr:colOff>38100</xdr:colOff>
      <xdr:row>37</xdr:row>
      <xdr:rowOff>32576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49103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44808</xdr:rowOff>
    </xdr:from>
    <xdr:to>
      <xdr:col>24</xdr:col>
      <xdr:colOff>63500</xdr:colOff>
      <xdr:row>57</xdr:row>
      <xdr:rowOff>71989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17458"/>
          <a:ext cx="838200" cy="2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90773</xdr:rowOff>
    </xdr:from>
    <xdr:to>
      <xdr:col>19</xdr:col>
      <xdr:colOff>177800</xdr:colOff>
      <xdr:row>57</xdr:row>
      <xdr:rowOff>71989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20523"/>
          <a:ext cx="889000" cy="32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90773</xdr:rowOff>
    </xdr:from>
    <xdr:to>
      <xdr:col>15</xdr:col>
      <xdr:colOff>50800</xdr:colOff>
      <xdr:row>57</xdr:row>
      <xdr:rowOff>159882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20523"/>
          <a:ext cx="889000" cy="41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133352</xdr:rowOff>
    </xdr:from>
    <xdr:to>
      <xdr:col>10</xdr:col>
      <xdr:colOff>114300</xdr:colOff>
      <xdr:row>57</xdr:row>
      <xdr:rowOff>159882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06002"/>
          <a:ext cx="889000" cy="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77444</xdr:rowOff>
    </xdr:from>
    <xdr:to>
      <xdr:col>10</xdr:col>
      <xdr:colOff>165100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34549</xdr:rowOff>
    </xdr:from>
    <xdr:to>
      <xdr:col>6</xdr:col>
      <xdr:colOff>38100</xdr:colOff>
      <xdr:row>57</xdr:row>
      <xdr:rowOff>136149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0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152676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8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165458</xdr:rowOff>
    </xdr:from>
    <xdr:to>
      <xdr:col>24</xdr:col>
      <xdr:colOff>114300</xdr:colOff>
      <xdr:row>57</xdr:row>
      <xdr:rowOff>95608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143885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21189</xdr:rowOff>
    </xdr:from>
    <xdr:to>
      <xdr:col>20</xdr:col>
      <xdr:colOff>38100</xdr:colOff>
      <xdr:row>57</xdr:row>
      <xdr:rowOff>122789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113916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8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39973</xdr:rowOff>
    </xdr:from>
    <xdr:to>
      <xdr:col>15</xdr:col>
      <xdr:colOff>101600</xdr:colOff>
      <xdr:row>55</xdr:row>
      <xdr:rowOff>141573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132700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6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109082</xdr:rowOff>
    </xdr:from>
    <xdr:to>
      <xdr:col>10</xdr:col>
      <xdr:colOff>165100</xdr:colOff>
      <xdr:row>58</xdr:row>
      <xdr:rowOff>39232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30359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82552</xdr:rowOff>
    </xdr:from>
    <xdr:to>
      <xdr:col>6</xdr:col>
      <xdr:colOff>38100</xdr:colOff>
      <xdr:row>58</xdr:row>
      <xdr:rowOff>12702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3829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152136</xdr:rowOff>
    </xdr:from>
    <xdr:to>
      <xdr:col>24</xdr:col>
      <xdr:colOff>63500</xdr:colOff>
      <xdr:row>75</xdr:row>
      <xdr:rowOff>61907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39436"/>
          <a:ext cx="838200" cy="8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152136</xdr:rowOff>
    </xdr:from>
    <xdr:to>
      <xdr:col>19</xdr:col>
      <xdr:colOff>177800</xdr:colOff>
      <xdr:row>76</xdr:row>
      <xdr:rowOff>28471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39436"/>
          <a:ext cx="889000" cy="2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28471</xdr:rowOff>
    </xdr:from>
    <xdr:to>
      <xdr:col>15</xdr:col>
      <xdr:colOff>50800</xdr:colOff>
      <xdr:row>76</xdr:row>
      <xdr:rowOff>98521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8671"/>
          <a:ext cx="8890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98521</xdr:rowOff>
    </xdr:from>
    <xdr:to>
      <xdr:col>10</xdr:col>
      <xdr:colOff>114300</xdr:colOff>
      <xdr:row>76</xdr:row>
      <xdr:rowOff>119873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28721"/>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131671</xdr:rowOff>
    </xdr:from>
    <xdr:to>
      <xdr:col>10</xdr:col>
      <xdr:colOff>165100</xdr:colOff>
      <xdr:row>77</xdr:row>
      <xdr:rowOff>61821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2467</xdr:rowOff>
    </xdr:from>
    <xdr:to>
      <xdr:col>6</xdr:col>
      <xdr:colOff>38100</xdr:colOff>
      <xdr:row>77</xdr:row>
      <xdr:rowOff>104067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95194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11107</xdr:rowOff>
    </xdr:from>
    <xdr:to>
      <xdr:col>24</xdr:col>
      <xdr:colOff>114300</xdr:colOff>
      <xdr:row>75</xdr:row>
      <xdr:rowOff>112707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33984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2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101336</xdr:rowOff>
    </xdr:from>
    <xdr:to>
      <xdr:col>20</xdr:col>
      <xdr:colOff>38100</xdr:colOff>
      <xdr:row>75</xdr:row>
      <xdr:rowOff>31486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48013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6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149121</xdr:rowOff>
    </xdr:from>
    <xdr:to>
      <xdr:col>15</xdr:col>
      <xdr:colOff>101600</xdr:colOff>
      <xdr:row>76</xdr:row>
      <xdr:rowOff>79271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95798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8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47721</xdr:rowOff>
    </xdr:from>
    <xdr:to>
      <xdr:col>10</xdr:col>
      <xdr:colOff>165100</xdr:colOff>
      <xdr:row>76</xdr:row>
      <xdr:rowOff>149321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165849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69073</xdr:rowOff>
    </xdr:from>
    <xdr:to>
      <xdr:col>6</xdr:col>
      <xdr:colOff>38100</xdr:colOff>
      <xdr:row>76</xdr:row>
      <xdr:rowOff>170673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15750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7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94926</xdr:rowOff>
    </xdr:from>
    <xdr:to>
      <xdr:col>24</xdr:col>
      <xdr:colOff>63500</xdr:colOff>
      <xdr:row>96</xdr:row>
      <xdr:rowOff>114325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54126"/>
          <a:ext cx="8382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94926</xdr:rowOff>
    </xdr:from>
    <xdr:to>
      <xdr:col>19</xdr:col>
      <xdr:colOff>177800</xdr:colOff>
      <xdr:row>96</xdr:row>
      <xdr:rowOff>149754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54126"/>
          <a:ext cx="889000" cy="5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110604</xdr:rowOff>
    </xdr:from>
    <xdr:to>
      <xdr:col>15</xdr:col>
      <xdr:colOff>50800</xdr:colOff>
      <xdr:row>96</xdr:row>
      <xdr:rowOff>149754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398354"/>
          <a:ext cx="889000" cy="21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110604</xdr:rowOff>
    </xdr:from>
    <xdr:to>
      <xdr:col>10</xdr:col>
      <xdr:colOff>114300</xdr:colOff>
      <xdr:row>96</xdr:row>
      <xdr:rowOff>15213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98354"/>
          <a:ext cx="889000" cy="7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39784</xdr:rowOff>
    </xdr:from>
    <xdr:to>
      <xdr:col>10</xdr:col>
      <xdr:colOff>165100</xdr:colOff>
      <xdr:row>97</xdr:row>
      <xdr:rowOff>141384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7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132511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38170</xdr:rowOff>
    </xdr:from>
    <xdr:to>
      <xdr:col>6</xdr:col>
      <xdr:colOff>38100</xdr:colOff>
      <xdr:row>97</xdr:row>
      <xdr:rowOff>139770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130897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6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63525</xdr:rowOff>
    </xdr:from>
    <xdr:to>
      <xdr:col>24</xdr:col>
      <xdr:colOff>114300</xdr:colOff>
      <xdr:row>96</xdr:row>
      <xdr:rowOff>165125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86402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7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44126</xdr:rowOff>
    </xdr:from>
    <xdr:to>
      <xdr:col>20</xdr:col>
      <xdr:colOff>38100</xdr:colOff>
      <xdr:row>96</xdr:row>
      <xdr:rowOff>145726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162253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98954</xdr:rowOff>
    </xdr:from>
    <xdr:to>
      <xdr:col>15</xdr:col>
      <xdr:colOff>101600</xdr:colOff>
      <xdr:row>97</xdr:row>
      <xdr:rowOff>29104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45631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59804</xdr:rowOff>
    </xdr:from>
    <xdr:to>
      <xdr:col>10</xdr:col>
      <xdr:colOff>165100</xdr:colOff>
      <xdr:row>95</xdr:row>
      <xdr:rowOff>161404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6481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2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135863</xdr:rowOff>
    </xdr:from>
    <xdr:to>
      <xdr:col>6</xdr:col>
      <xdr:colOff>38100</xdr:colOff>
      <xdr:row>96</xdr:row>
      <xdr:rowOff>66013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82540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19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59835</xdr:rowOff>
    </xdr:from>
    <xdr:to>
      <xdr:col>41</xdr:col>
      <xdr:colOff>101600</xdr:colOff>
      <xdr:row>38</xdr:row>
      <xdr:rowOff>161435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6512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5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67673</xdr:rowOff>
    </xdr:from>
    <xdr:to>
      <xdr:col>36</xdr:col>
      <xdr:colOff>165100</xdr:colOff>
      <xdr:row>38</xdr:row>
      <xdr:rowOff>169273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14350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58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78001</xdr:rowOff>
    </xdr:from>
    <xdr:to>
      <xdr:col>55</xdr:col>
      <xdr:colOff>0</xdr:colOff>
      <xdr:row>57</xdr:row>
      <xdr:rowOff>78092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50651"/>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4529</xdr:rowOff>
    </xdr:from>
    <xdr:to>
      <xdr:col>50</xdr:col>
      <xdr:colOff>114300</xdr:colOff>
      <xdr:row>57</xdr:row>
      <xdr:rowOff>78092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777179"/>
          <a:ext cx="889000" cy="7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121458</xdr:rowOff>
    </xdr:from>
    <xdr:to>
      <xdr:col>45</xdr:col>
      <xdr:colOff>177800</xdr:colOff>
      <xdr:row>57</xdr:row>
      <xdr:rowOff>4529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551208"/>
          <a:ext cx="889000" cy="2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121458</xdr:rowOff>
    </xdr:from>
    <xdr:to>
      <xdr:col>41</xdr:col>
      <xdr:colOff>50800</xdr:colOff>
      <xdr:row>56</xdr:row>
      <xdr:rowOff>85796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51208"/>
          <a:ext cx="889000" cy="1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149082</xdr:rowOff>
    </xdr:from>
    <xdr:to>
      <xdr:col>41</xdr:col>
      <xdr:colOff>101600</xdr:colOff>
      <xdr:row>58</xdr:row>
      <xdr:rowOff>79232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70359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165397</xdr:rowOff>
    </xdr:from>
    <xdr:to>
      <xdr:col>36</xdr:col>
      <xdr:colOff>165100</xdr:colOff>
      <xdr:row>58</xdr:row>
      <xdr:rowOff>95547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86674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27201</xdr:rowOff>
    </xdr:from>
    <xdr:to>
      <xdr:col>55</xdr:col>
      <xdr:colOff>50800</xdr:colOff>
      <xdr:row>57</xdr:row>
      <xdr:rowOff>128801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50078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27292</xdr:rowOff>
    </xdr:from>
    <xdr:to>
      <xdr:col>50</xdr:col>
      <xdr:colOff>165100</xdr:colOff>
      <xdr:row>57</xdr:row>
      <xdr:rowOff>128892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145419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125179</xdr:rowOff>
    </xdr:from>
    <xdr:to>
      <xdr:col>46</xdr:col>
      <xdr:colOff>38100</xdr:colOff>
      <xdr:row>57</xdr:row>
      <xdr:rowOff>55329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71856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70658</xdr:rowOff>
    </xdr:from>
    <xdr:to>
      <xdr:col>41</xdr:col>
      <xdr:colOff>101600</xdr:colOff>
      <xdr:row>56</xdr:row>
      <xdr:rowOff>808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17335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7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34996</xdr:rowOff>
    </xdr:from>
    <xdr:to>
      <xdr:col>36</xdr:col>
      <xdr:colOff>165100</xdr:colOff>
      <xdr:row>56</xdr:row>
      <xdr:rowOff>136596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153123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169545</xdr:rowOff>
    </xdr:from>
    <xdr:to>
      <xdr:col>55</xdr:col>
      <xdr:colOff>0</xdr:colOff>
      <xdr:row>77</xdr:row>
      <xdr:rowOff>44247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28295"/>
          <a:ext cx="838200" cy="2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118644</xdr:rowOff>
    </xdr:from>
    <xdr:to>
      <xdr:col>50</xdr:col>
      <xdr:colOff>114300</xdr:colOff>
      <xdr:row>77</xdr:row>
      <xdr:rowOff>44247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48844"/>
          <a:ext cx="889000" cy="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118644</xdr:rowOff>
    </xdr:from>
    <xdr:to>
      <xdr:col>45</xdr:col>
      <xdr:colOff>177800</xdr:colOff>
      <xdr:row>78</xdr:row>
      <xdr:rowOff>15977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48844"/>
          <a:ext cx="889000" cy="2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15977</xdr:rowOff>
    </xdr:from>
    <xdr:to>
      <xdr:col>41</xdr:col>
      <xdr:colOff>50800</xdr:colOff>
      <xdr:row>78</xdr:row>
      <xdr:rowOff>19952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89077"/>
          <a:ext cx="8890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150406</xdr:rowOff>
    </xdr:from>
    <xdr:to>
      <xdr:col>41</xdr:col>
      <xdr:colOff>101600</xdr:colOff>
      <xdr:row>78</xdr:row>
      <xdr:rowOff>80556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71683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12433</xdr:rowOff>
    </xdr:from>
    <xdr:to>
      <xdr:col>36</xdr:col>
      <xdr:colOff>165100</xdr:colOff>
      <xdr:row>78</xdr:row>
      <xdr:rowOff>114033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105160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7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118745</xdr:rowOff>
    </xdr:from>
    <xdr:to>
      <xdr:col>55</xdr:col>
      <xdr:colOff>50800</xdr:colOff>
      <xdr:row>76</xdr:row>
      <xdr:rowOff>48895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141622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164897</xdr:rowOff>
    </xdr:from>
    <xdr:to>
      <xdr:col>50</xdr:col>
      <xdr:colOff>165100</xdr:colOff>
      <xdr:row>77</xdr:row>
      <xdr:rowOff>95047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111574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7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67844</xdr:rowOff>
    </xdr:from>
    <xdr:to>
      <xdr:col>46</xdr:col>
      <xdr:colOff>38100</xdr:colOff>
      <xdr:row>76</xdr:row>
      <xdr:rowOff>169444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7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136627</xdr:rowOff>
    </xdr:from>
    <xdr:to>
      <xdr:col>41</xdr:col>
      <xdr:colOff>101600</xdr:colOff>
      <xdr:row>78</xdr:row>
      <xdr:rowOff>66777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83304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1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140602</xdr:rowOff>
    </xdr:from>
    <xdr:to>
      <xdr:col>36</xdr:col>
      <xdr:colOff>165100</xdr:colOff>
      <xdr:row>78</xdr:row>
      <xdr:rowOff>70752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87279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1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171413</xdr:rowOff>
    </xdr:from>
    <xdr:to>
      <xdr:col>55</xdr:col>
      <xdr:colOff>0</xdr:colOff>
      <xdr:row>97</xdr:row>
      <xdr:rowOff>3249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30613"/>
          <a:ext cx="8382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3249</xdr:rowOff>
    </xdr:from>
    <xdr:to>
      <xdr:col>50</xdr:col>
      <xdr:colOff>114300</xdr:colOff>
      <xdr:row>97</xdr:row>
      <xdr:rowOff>24206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33899"/>
          <a:ext cx="889000" cy="2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21199</xdr:rowOff>
    </xdr:from>
    <xdr:to>
      <xdr:col>45</xdr:col>
      <xdr:colOff>177800</xdr:colOff>
      <xdr:row>97</xdr:row>
      <xdr:rowOff>24206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51849"/>
          <a:ext cx="889000" cy="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21199</xdr:rowOff>
    </xdr:from>
    <xdr:to>
      <xdr:col>41</xdr:col>
      <xdr:colOff>50800</xdr:colOff>
      <xdr:row>97</xdr:row>
      <xdr:rowOff>28270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51849"/>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147593</xdr:rowOff>
    </xdr:from>
    <xdr:to>
      <xdr:col>41</xdr:col>
      <xdr:colOff>101600</xdr:colOff>
      <xdr:row>96</xdr:row>
      <xdr:rowOff>77743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169647</xdr:rowOff>
    </xdr:from>
    <xdr:to>
      <xdr:col>36</xdr:col>
      <xdr:colOff>165100</xdr:colOff>
      <xdr:row>96</xdr:row>
      <xdr:rowOff>99797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116324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120613</xdr:rowOff>
    </xdr:from>
    <xdr:to>
      <xdr:col>55</xdr:col>
      <xdr:colOff>50800</xdr:colOff>
      <xdr:row>97</xdr:row>
      <xdr:rowOff>50763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35540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9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123899</xdr:rowOff>
    </xdr:from>
    <xdr:to>
      <xdr:col>50</xdr:col>
      <xdr:colOff>165100</xdr:colOff>
      <xdr:row>97</xdr:row>
      <xdr:rowOff>54049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8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45176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7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144856</xdr:rowOff>
    </xdr:from>
    <xdr:to>
      <xdr:col>46</xdr:col>
      <xdr:colOff>38100</xdr:colOff>
      <xdr:row>97</xdr:row>
      <xdr:rowOff>75006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66133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141849</xdr:rowOff>
    </xdr:from>
    <xdr:to>
      <xdr:col>41</xdr:col>
      <xdr:colOff>101600</xdr:colOff>
      <xdr:row>97</xdr:row>
      <xdr:rowOff>71999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63126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9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148920</xdr:rowOff>
    </xdr:from>
    <xdr:to>
      <xdr:col>36</xdr:col>
      <xdr:colOff>165100</xdr:colOff>
      <xdr:row>97</xdr:row>
      <xdr:rowOff>79070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70197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0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37059</xdr:rowOff>
    </xdr:from>
    <xdr:to>
      <xdr:col>85</xdr:col>
      <xdr:colOff>127000</xdr:colOff>
      <xdr:row>35</xdr:row>
      <xdr:rowOff>102765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866359"/>
          <a:ext cx="838200" cy="23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27441</xdr:rowOff>
    </xdr:from>
    <xdr:to>
      <xdr:col>81</xdr:col>
      <xdr:colOff>50800</xdr:colOff>
      <xdr:row>35</xdr:row>
      <xdr:rowOff>102765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513841"/>
          <a:ext cx="889000" cy="58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27441</xdr:rowOff>
    </xdr:from>
    <xdr:to>
      <xdr:col>76</xdr:col>
      <xdr:colOff>114300</xdr:colOff>
      <xdr:row>36</xdr:row>
      <xdr:rowOff>7814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513841"/>
          <a:ext cx="889000" cy="6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7814</xdr:rowOff>
    </xdr:from>
    <xdr:to>
      <xdr:col>71</xdr:col>
      <xdr:colOff>177800</xdr:colOff>
      <xdr:row>36</xdr:row>
      <xdr:rowOff>9153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80014"/>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154312</xdr:rowOff>
    </xdr:from>
    <xdr:to>
      <xdr:col>72</xdr:col>
      <xdr:colOff>38100</xdr:colOff>
      <xdr:row>37</xdr:row>
      <xdr:rowOff>84462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75589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159456</xdr:rowOff>
    </xdr:from>
    <xdr:to>
      <xdr:col>67</xdr:col>
      <xdr:colOff>101600</xdr:colOff>
      <xdr:row>37</xdr:row>
      <xdr:rowOff>89606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3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80733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157709</xdr:rowOff>
    </xdr:from>
    <xdr:to>
      <xdr:col>85</xdr:col>
      <xdr:colOff>177800</xdr:colOff>
      <xdr:row>34</xdr:row>
      <xdr:rowOff>87859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8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9136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66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51965</xdr:rowOff>
    </xdr:from>
    <xdr:to>
      <xdr:col>81</xdr:col>
      <xdr:colOff>101600</xdr:colOff>
      <xdr:row>35</xdr:row>
      <xdr:rowOff>153565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170092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148091</xdr:rowOff>
    </xdr:from>
    <xdr:to>
      <xdr:col>76</xdr:col>
      <xdr:colOff>165100</xdr:colOff>
      <xdr:row>32</xdr:row>
      <xdr:rowOff>78241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4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94768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2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128464</xdr:rowOff>
    </xdr:from>
    <xdr:to>
      <xdr:col>72</xdr:col>
      <xdr:colOff>38100</xdr:colOff>
      <xdr:row>36</xdr:row>
      <xdr:rowOff>58614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75141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0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129803</xdr:rowOff>
    </xdr:from>
    <xdr:to>
      <xdr:col>67</xdr:col>
      <xdr:colOff>101600</xdr:colOff>
      <xdr:row>36</xdr:row>
      <xdr:rowOff>59953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3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76480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32971</xdr:rowOff>
    </xdr:from>
    <xdr:to>
      <xdr:col>85</xdr:col>
      <xdr:colOff>127000</xdr:colOff>
      <xdr:row>57</xdr:row>
      <xdr:rowOff>34741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05621"/>
          <a:ext cx="8382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34741</xdr:rowOff>
    </xdr:from>
    <xdr:to>
      <xdr:col>81</xdr:col>
      <xdr:colOff>50800</xdr:colOff>
      <xdr:row>57</xdr:row>
      <xdr:rowOff>39793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07391"/>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105063</xdr:rowOff>
    </xdr:from>
    <xdr:to>
      <xdr:col>76</xdr:col>
      <xdr:colOff>114300</xdr:colOff>
      <xdr:row>57</xdr:row>
      <xdr:rowOff>39793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706263"/>
          <a:ext cx="889000" cy="10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12287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105063</xdr:rowOff>
    </xdr:from>
    <xdr:to>
      <xdr:col>71</xdr:col>
      <xdr:colOff>177800</xdr:colOff>
      <xdr:row>57</xdr:row>
      <xdr:rowOff>7030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06263"/>
          <a:ext cx="889000" cy="7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144935</xdr:rowOff>
    </xdr:from>
    <xdr:to>
      <xdr:col>72</xdr:col>
      <xdr:colOff>38100</xdr:colOff>
      <xdr:row>57</xdr:row>
      <xdr:rowOff>75085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66212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147714</xdr:rowOff>
    </xdr:from>
    <xdr:to>
      <xdr:col>67</xdr:col>
      <xdr:colOff>101600</xdr:colOff>
      <xdr:row>57</xdr:row>
      <xdr:rowOff>77864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68991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153621</xdr:rowOff>
    </xdr:from>
    <xdr:to>
      <xdr:col>85</xdr:col>
      <xdr:colOff>177800</xdr:colOff>
      <xdr:row>57</xdr:row>
      <xdr:rowOff>83771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5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132048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155391</xdr:rowOff>
    </xdr:from>
    <xdr:to>
      <xdr:col>81</xdr:col>
      <xdr:colOff>101600</xdr:colOff>
      <xdr:row>57</xdr:row>
      <xdr:rowOff>85541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76668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160443</xdr:rowOff>
    </xdr:from>
    <xdr:to>
      <xdr:col>76</xdr:col>
      <xdr:colOff>165100</xdr:colOff>
      <xdr:row>57</xdr:row>
      <xdr:rowOff>90593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81720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5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54263</xdr:rowOff>
    </xdr:from>
    <xdr:to>
      <xdr:col>72</xdr:col>
      <xdr:colOff>38100</xdr:colOff>
      <xdr:row>56</xdr:row>
      <xdr:rowOff>155863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3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127680</xdr:rowOff>
    </xdr:from>
    <xdr:to>
      <xdr:col>67</xdr:col>
      <xdr:colOff>101600</xdr:colOff>
      <xdr:row>57</xdr:row>
      <xdr:rowOff>57830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74357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0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11131</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55681"/>
          <a:ext cx="88900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129490</xdr:rowOff>
    </xdr:from>
    <xdr:to>
      <xdr:col>76</xdr:col>
      <xdr:colOff>114300</xdr:colOff>
      <xdr:row>79</xdr:row>
      <xdr:rowOff>11131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2590"/>
          <a:ext cx="889000" cy="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129490</xdr:rowOff>
    </xdr:from>
    <xdr:to>
      <xdr:col>71</xdr:col>
      <xdr:colOff>177800</xdr:colOff>
      <xdr:row>79</xdr:row>
      <xdr:rowOff>27457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2590"/>
          <a:ext cx="889000" cy="6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49485</xdr:rowOff>
    </xdr:from>
    <xdr:to>
      <xdr:col>72</xdr:col>
      <xdr:colOff>38100</xdr:colOff>
      <xdr:row>78</xdr:row>
      <xdr:rowOff>151085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2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167612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92672</xdr:rowOff>
    </xdr:from>
    <xdr:to>
      <xdr:col>67</xdr:col>
      <xdr:colOff>101600</xdr:colOff>
      <xdr:row>79</xdr:row>
      <xdr:rowOff>22822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6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39349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131781</xdr:rowOff>
    </xdr:from>
    <xdr:to>
      <xdr:col>76</xdr:col>
      <xdr:colOff>165100</xdr:colOff>
      <xdr:row>79</xdr:row>
      <xdr:rowOff>61931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53058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78690</xdr:rowOff>
    </xdr:from>
    <xdr:to>
      <xdr:col>72</xdr:col>
      <xdr:colOff>38100</xdr:colOff>
      <xdr:row>79</xdr:row>
      <xdr:rowOff>8840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171417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4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148107</xdr:rowOff>
    </xdr:from>
    <xdr:to>
      <xdr:col>67</xdr:col>
      <xdr:colOff>101600</xdr:colOff>
      <xdr:row>79</xdr:row>
      <xdr:rowOff>78257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69384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13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156350</xdr:rowOff>
    </xdr:from>
    <xdr:to>
      <xdr:col>85</xdr:col>
      <xdr:colOff>127000</xdr:colOff>
      <xdr:row>95</xdr:row>
      <xdr:rowOff>20020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272650"/>
          <a:ext cx="838200" cy="3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20020</xdr:rowOff>
    </xdr:from>
    <xdr:to>
      <xdr:col>81</xdr:col>
      <xdr:colOff>50800</xdr:colOff>
      <xdr:row>95</xdr:row>
      <xdr:rowOff>40754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307770"/>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40754</xdr:rowOff>
    </xdr:from>
    <xdr:to>
      <xdr:col>76</xdr:col>
      <xdr:colOff>114300</xdr:colOff>
      <xdr:row>95</xdr:row>
      <xdr:rowOff>87449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328504"/>
          <a:ext cx="889000" cy="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87449</xdr:rowOff>
    </xdr:from>
    <xdr:to>
      <xdr:col>71</xdr:col>
      <xdr:colOff>177800</xdr:colOff>
      <xdr:row>95</xdr:row>
      <xdr:rowOff>120352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375199"/>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31376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24601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105550</xdr:rowOff>
    </xdr:from>
    <xdr:to>
      <xdr:col>85</xdr:col>
      <xdr:colOff>177800</xdr:colOff>
      <xdr:row>95</xdr:row>
      <xdr:rowOff>35700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2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128427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0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140670</xdr:rowOff>
    </xdr:from>
    <xdr:to>
      <xdr:col>81</xdr:col>
      <xdr:colOff>101600</xdr:colOff>
      <xdr:row>95</xdr:row>
      <xdr:rowOff>70820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87347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03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161404</xdr:rowOff>
    </xdr:from>
    <xdr:to>
      <xdr:col>76</xdr:col>
      <xdr:colOff>165100</xdr:colOff>
      <xdr:row>95</xdr:row>
      <xdr:rowOff>91554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108081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5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36649</xdr:rowOff>
    </xdr:from>
    <xdr:to>
      <xdr:col>72</xdr:col>
      <xdr:colOff>38100</xdr:colOff>
      <xdr:row>95</xdr:row>
      <xdr:rowOff>138249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2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154776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69552</xdr:rowOff>
    </xdr:from>
    <xdr:to>
      <xdr:col>67</xdr:col>
      <xdr:colOff>101600</xdr:colOff>
      <xdr:row>95</xdr:row>
      <xdr:rowOff>171152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3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130810</xdr:rowOff>
    </xdr:from>
    <xdr:to>
      <xdr:col>98</xdr:col>
      <xdr:colOff>38100</xdr:colOff>
      <xdr:row>39</xdr:row>
      <xdr:rowOff>60960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77487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21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前年度から</a:t>
          </a:r>
          <a:r>
            <a:rPr kumimoji="1" lang="ja-JP" altLang="en-US" sz="1050">
              <a:solidFill>
                <a:sysClr val="windowText" lastClr="000000"/>
              </a:solidFill>
              <a:effectLst/>
              <a:latin typeface="+mn-lt"/>
              <a:ea typeface="+mn-ea"/>
              <a:cs typeface="+mn-cs"/>
            </a:rPr>
            <a:t>の</a:t>
          </a:r>
          <a:r>
            <a:rPr kumimoji="1" lang="ja-JP" altLang="ja-JP" sz="1050">
              <a:solidFill>
                <a:sysClr val="windowText" lastClr="000000"/>
              </a:solidFill>
              <a:effectLst/>
              <a:latin typeface="+mn-lt"/>
              <a:ea typeface="+mn-ea"/>
              <a:cs typeface="+mn-cs"/>
            </a:rPr>
            <a:t>増減</a:t>
          </a:r>
          <a:r>
            <a:rPr kumimoji="1" lang="ja-JP" altLang="en-US" sz="1050">
              <a:solidFill>
                <a:sysClr val="windowText" lastClr="000000"/>
              </a:solidFill>
              <a:effectLst/>
              <a:latin typeface="+mn-lt"/>
              <a:ea typeface="+mn-ea"/>
              <a:cs typeface="+mn-cs"/>
            </a:rPr>
            <a:t>で</a:t>
          </a:r>
          <a:r>
            <a:rPr kumimoji="1" lang="ja-JP" altLang="ja-JP" sz="1050">
              <a:solidFill>
                <a:sysClr val="windowText" lastClr="000000"/>
              </a:solidFill>
              <a:effectLst/>
              <a:latin typeface="+mn-lt"/>
              <a:ea typeface="+mn-ea"/>
              <a:cs typeface="+mn-cs"/>
            </a:rPr>
            <a:t>は、消防費が</a:t>
          </a:r>
          <a:r>
            <a:rPr kumimoji="1" lang="ja-JP" altLang="en-US" sz="1050">
              <a:solidFill>
                <a:sysClr val="windowText" lastClr="000000"/>
              </a:solidFill>
              <a:effectLst/>
              <a:latin typeface="+mn-lt"/>
              <a:ea typeface="+mn-ea"/>
              <a:cs typeface="+mn-cs"/>
            </a:rPr>
            <a:t>汐ノ津呂排水機場整備事業により、商工費がおもてなしクーポン事業、きほく子育て・生活支援商品券事業、物価高騰対策生活支援商品券事業などにより、大幅に増加している。</a:t>
          </a:r>
          <a:endParaRPr kumimoji="1" lang="en-US" altLang="ja-JP" sz="1050">
            <a:solidFill>
              <a:sysClr val="windowText" lastClr="000000"/>
            </a:solidFill>
            <a:effectLst/>
            <a:latin typeface="+mn-lt"/>
            <a:ea typeface="+mn-ea"/>
            <a:cs typeface="+mn-cs"/>
          </a:endParaRPr>
        </a:p>
        <a:p>
          <a:r>
            <a:rPr kumimoji="1" lang="ja-JP" altLang="ja-JP" sz="1050">
              <a:solidFill>
                <a:srgbClr val="FF0000"/>
              </a:solidFill>
              <a:effectLst/>
              <a:latin typeface="+mn-lt"/>
              <a:ea typeface="+mn-ea"/>
              <a:cs typeface="+mn-cs"/>
            </a:rPr>
            <a:t>　</a:t>
          </a:r>
          <a:r>
            <a:rPr kumimoji="1" lang="ja-JP" altLang="ja-JP" sz="1050">
              <a:solidFill>
                <a:sysClr val="windowText" lastClr="000000"/>
              </a:solidFill>
              <a:effectLst/>
              <a:latin typeface="+mn-lt"/>
              <a:ea typeface="+mn-ea"/>
              <a:cs typeface="+mn-cs"/>
            </a:rPr>
            <a:t>類似団体平均と差のある主なものについて、この地域は人口密度が低く、集落が点在しており、多雨地帯であるため、洪水や土砂災害等の災害が発生しやすく、南海トラフでの地震津波が危惧されている地域であることから消防署を集約しにくい状況であり、また高齢化が著しく救急搬送も多いことなどから消防費が全国平均を大きく上回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さらに当町は臨時財政対策債、過疎対策事業債や合併特例債を最大限活用しているため公債費についても高くなっている。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予算規模が小さいことから、大型事業が実施されると数値に大幅な増減が生じる傾向にある。</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前述のとおり特に消防費において大型事業の影響が見られるが、公共施設等管理計画に基づいた計画的な運営に努める。</a:t>
          </a:r>
          <a:endParaRPr lang="ja-JP" altLang="ja-JP" sz="105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令和</a:t>
          </a:r>
          <a:r>
            <a:rPr kumimoji="1" lang="ja-JP" altLang="en-US" sz="1200">
              <a:solidFill>
                <a:sysClr val="windowText" lastClr="000000"/>
              </a:solidFill>
              <a:effectLst/>
              <a:latin typeface="+mn-lt"/>
              <a:ea typeface="+mn-ea"/>
              <a:cs typeface="+mn-cs"/>
            </a:rPr>
            <a:t>２～３</a:t>
          </a:r>
          <a:r>
            <a:rPr kumimoji="1" lang="ja-JP" altLang="ja-JP" sz="1200">
              <a:solidFill>
                <a:sysClr val="windowText" lastClr="000000"/>
              </a:solidFill>
              <a:effectLst/>
              <a:latin typeface="+mn-lt"/>
              <a:ea typeface="+mn-ea"/>
              <a:cs typeface="+mn-cs"/>
            </a:rPr>
            <a:t>年度</a:t>
          </a:r>
          <a:r>
            <a:rPr kumimoji="1" lang="ja-JP" altLang="en-US" sz="1200">
              <a:solidFill>
                <a:sysClr val="windowText" lastClr="000000"/>
              </a:solidFill>
              <a:effectLst/>
              <a:latin typeface="+mn-lt"/>
              <a:ea typeface="+mn-ea"/>
              <a:cs typeface="+mn-cs"/>
            </a:rPr>
            <a:t>では</a:t>
          </a:r>
          <a:r>
            <a:rPr kumimoji="1" lang="ja-JP" altLang="ja-JP" sz="1200">
              <a:solidFill>
                <a:sysClr val="windowText" lastClr="000000"/>
              </a:solidFill>
              <a:effectLst/>
              <a:latin typeface="+mn-lt"/>
              <a:ea typeface="+mn-ea"/>
              <a:cs typeface="+mn-cs"/>
            </a:rPr>
            <a:t>、大型事業が終了したこともあり</a:t>
          </a:r>
          <a:r>
            <a:rPr kumimoji="1" lang="ja-JP" altLang="en-US" sz="1200">
              <a:solidFill>
                <a:sysClr val="windowText" lastClr="000000"/>
              </a:solidFill>
              <a:effectLst/>
              <a:latin typeface="+mn-lt"/>
              <a:ea typeface="+mn-ea"/>
              <a:cs typeface="+mn-cs"/>
            </a:rPr>
            <a:t>黒字となっていた</a:t>
          </a:r>
          <a:r>
            <a:rPr kumimoji="1" lang="ja-JP" altLang="ja-JP" sz="1200">
              <a:solidFill>
                <a:sysClr val="windowText" lastClr="000000"/>
              </a:solidFill>
              <a:effectLst/>
              <a:latin typeface="+mn-lt"/>
              <a:ea typeface="+mn-ea"/>
              <a:cs typeface="+mn-cs"/>
            </a:rPr>
            <a:t>実質単年度収支は、令和</a:t>
          </a:r>
          <a:r>
            <a:rPr kumimoji="1" lang="ja-JP" altLang="en-US" sz="1200">
              <a:solidFill>
                <a:sysClr val="windowText" lastClr="000000"/>
              </a:solidFill>
              <a:effectLst/>
              <a:latin typeface="+mn-lt"/>
              <a:ea typeface="+mn-ea"/>
              <a:cs typeface="+mn-cs"/>
            </a:rPr>
            <a:t>４</a:t>
          </a:r>
          <a:r>
            <a:rPr kumimoji="1" lang="ja-JP" altLang="ja-JP" sz="1200">
              <a:solidFill>
                <a:sysClr val="windowText" lastClr="000000"/>
              </a:solidFill>
              <a:effectLst/>
              <a:latin typeface="+mn-lt"/>
              <a:ea typeface="+mn-ea"/>
              <a:cs typeface="+mn-cs"/>
            </a:rPr>
            <a:t>年度において</a:t>
          </a:r>
          <a:r>
            <a:rPr kumimoji="1" lang="ja-JP" altLang="en-US" sz="1200">
              <a:solidFill>
                <a:sysClr val="windowText" lastClr="000000"/>
              </a:solidFill>
              <a:effectLst/>
              <a:latin typeface="+mn-lt"/>
              <a:ea typeface="+mn-ea"/>
              <a:cs typeface="+mn-cs"/>
            </a:rPr>
            <a:t>は財源不足などによる基金の取崩額が大きくなってしまったため、赤字</a:t>
          </a:r>
          <a:r>
            <a:rPr kumimoji="1" lang="ja-JP" altLang="ja-JP" sz="1200">
              <a:solidFill>
                <a:sysClr val="windowText" lastClr="000000"/>
              </a:solidFill>
              <a:effectLst/>
              <a:latin typeface="+mn-lt"/>
              <a:ea typeface="+mn-ea"/>
              <a:cs typeface="+mn-cs"/>
            </a:rPr>
            <a:t>に転じた。</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今後は、施設や事務事業の見直し・統廃合を通じて行財政改革をすすめ、健全な行財政運営に努めていく。</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mn-lt"/>
              <a:ea typeface="+mn-ea"/>
              <a:cs typeface="+mn-cs"/>
            </a:rPr>
            <a:t>　</a:t>
          </a:r>
          <a:r>
            <a:rPr kumimoji="1" lang="ja-JP" altLang="ja-JP" sz="1200">
              <a:solidFill>
                <a:sysClr val="windowText" lastClr="000000"/>
              </a:solidFill>
              <a:effectLst/>
              <a:latin typeface="+mn-lt"/>
              <a:ea typeface="+mn-ea"/>
              <a:cs typeface="+mn-cs"/>
            </a:rPr>
            <a:t>平成</a:t>
          </a:r>
          <a:r>
            <a:rPr kumimoji="1" lang="en-US" altLang="ja-JP" sz="1200">
              <a:solidFill>
                <a:sysClr val="windowText" lastClr="000000"/>
              </a:solidFill>
              <a:effectLst/>
              <a:latin typeface="+mn-lt"/>
              <a:ea typeface="+mn-ea"/>
              <a:cs typeface="+mn-cs"/>
            </a:rPr>
            <a:t>21</a:t>
          </a:r>
          <a:r>
            <a:rPr kumimoji="1" lang="ja-JP" altLang="ja-JP" sz="1200">
              <a:solidFill>
                <a:sysClr val="windowText" lastClr="000000"/>
              </a:solidFill>
              <a:effectLst/>
              <a:latin typeface="+mn-lt"/>
              <a:ea typeface="+mn-ea"/>
              <a:cs typeface="+mn-cs"/>
            </a:rPr>
            <a:t>年度以降の連結対象となる会計では赤字が発生していない。</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なお、令和</a:t>
          </a:r>
          <a:r>
            <a:rPr kumimoji="1" lang="ja-JP" altLang="en-US" sz="1200">
              <a:solidFill>
                <a:sysClr val="windowText" lastClr="000000"/>
              </a:solidFill>
              <a:effectLst/>
              <a:latin typeface="+mn-lt"/>
              <a:ea typeface="+mn-ea"/>
              <a:cs typeface="+mn-cs"/>
            </a:rPr>
            <a:t>４</a:t>
          </a:r>
          <a:r>
            <a:rPr kumimoji="1" lang="ja-JP" altLang="ja-JP" sz="1200">
              <a:solidFill>
                <a:sysClr val="windowText" lastClr="000000"/>
              </a:solidFill>
              <a:effectLst/>
              <a:latin typeface="+mn-lt"/>
              <a:ea typeface="+mn-ea"/>
              <a:cs typeface="+mn-cs"/>
            </a:rPr>
            <a:t>年度において</a:t>
          </a:r>
          <a:r>
            <a:rPr kumimoji="1" lang="ja-JP" altLang="en-US" sz="1200">
              <a:solidFill>
                <a:sysClr val="windowText" lastClr="000000"/>
              </a:solidFill>
              <a:effectLst/>
              <a:latin typeface="+mn-lt"/>
              <a:ea typeface="+mn-ea"/>
              <a:cs typeface="+mn-cs"/>
            </a:rPr>
            <a:t>は</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前年度と比較すると一般会計では</a:t>
          </a:r>
          <a:r>
            <a:rPr kumimoji="1" lang="ja-JP" altLang="ja-JP" sz="1200">
              <a:solidFill>
                <a:sysClr val="windowText" lastClr="000000"/>
              </a:solidFill>
              <a:effectLst/>
              <a:latin typeface="+mn-lt"/>
              <a:ea typeface="+mn-ea"/>
              <a:cs typeface="+mn-cs"/>
            </a:rPr>
            <a:t>黒字額が</a:t>
          </a:r>
          <a:r>
            <a:rPr kumimoji="1" lang="ja-JP" altLang="en-US" sz="1200">
              <a:solidFill>
                <a:sysClr val="windowText" lastClr="000000"/>
              </a:solidFill>
              <a:effectLst/>
              <a:latin typeface="+mn-lt"/>
              <a:ea typeface="+mn-ea"/>
              <a:cs typeface="+mn-cs"/>
            </a:rPr>
            <a:t>増加</a:t>
          </a:r>
          <a:r>
            <a:rPr kumimoji="1" lang="ja-JP" altLang="ja-JP" sz="1200">
              <a:solidFill>
                <a:sysClr val="windowText" lastClr="000000"/>
              </a:solidFill>
              <a:effectLst/>
              <a:latin typeface="+mn-lt"/>
              <a:ea typeface="+mn-ea"/>
              <a:cs typeface="+mn-cs"/>
            </a:rPr>
            <a:t>して</a:t>
          </a:r>
          <a:r>
            <a:rPr kumimoji="1" lang="ja-JP" altLang="en-US" sz="1200">
              <a:solidFill>
                <a:sysClr val="windowText" lastClr="000000"/>
              </a:solidFill>
              <a:effectLst/>
              <a:latin typeface="+mn-lt"/>
              <a:ea typeface="+mn-ea"/>
              <a:cs typeface="+mn-cs"/>
            </a:rPr>
            <a:t>おり</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特別会計（国保・後期・</a:t>
          </a:r>
          <a:r>
            <a:rPr kumimoji="1" lang="ja-JP" altLang="ja-JP" sz="1200">
              <a:solidFill>
                <a:sysClr val="windowText" lastClr="000000"/>
              </a:solidFill>
              <a:effectLst/>
              <a:latin typeface="+mn-lt"/>
              <a:ea typeface="+mn-ea"/>
              <a:cs typeface="+mn-cs"/>
            </a:rPr>
            <a:t>介護</a:t>
          </a:r>
          <a:r>
            <a:rPr kumimoji="1" lang="ja-JP" altLang="en-US" sz="1200">
              <a:solidFill>
                <a:sysClr val="windowText" lastClr="000000"/>
              </a:solidFill>
              <a:effectLst/>
              <a:latin typeface="+mn-lt"/>
              <a:ea typeface="+mn-ea"/>
              <a:cs typeface="+mn-cs"/>
            </a:rPr>
            <a:t>）及び</a:t>
          </a:r>
          <a:r>
            <a:rPr kumimoji="1" lang="ja-JP" altLang="ja-JP" sz="1200">
              <a:solidFill>
                <a:sysClr val="windowText" lastClr="000000"/>
              </a:solidFill>
              <a:effectLst/>
              <a:latin typeface="+mn-lt"/>
              <a:ea typeface="+mn-ea"/>
              <a:cs typeface="+mn-cs"/>
            </a:rPr>
            <a:t>水道事業</a:t>
          </a:r>
          <a:r>
            <a:rPr kumimoji="1" lang="ja-JP" altLang="en-US" sz="1200">
              <a:solidFill>
                <a:sysClr val="windowText" lastClr="000000"/>
              </a:solidFill>
              <a:effectLst/>
              <a:latin typeface="+mn-lt"/>
              <a:ea typeface="+mn-ea"/>
              <a:cs typeface="+mn-cs"/>
            </a:rPr>
            <a:t>会計</a:t>
          </a:r>
          <a:r>
            <a:rPr kumimoji="1" lang="ja-JP" altLang="ja-JP" sz="1200">
              <a:solidFill>
                <a:sysClr val="windowText" lastClr="000000"/>
              </a:solidFill>
              <a:effectLst/>
              <a:latin typeface="+mn-lt"/>
              <a:ea typeface="+mn-ea"/>
              <a:cs typeface="+mn-cs"/>
            </a:rPr>
            <a:t>については、</a:t>
          </a:r>
          <a:r>
            <a:rPr kumimoji="1" lang="ja-JP" altLang="en-US" sz="1200">
              <a:solidFill>
                <a:sysClr val="windowText" lastClr="000000"/>
              </a:solidFill>
              <a:effectLst/>
              <a:latin typeface="+mn-lt"/>
              <a:ea typeface="+mn-ea"/>
              <a:cs typeface="+mn-cs"/>
            </a:rPr>
            <a:t>概ね同等水準</a:t>
          </a:r>
          <a:r>
            <a:rPr kumimoji="1" lang="ja-JP" altLang="ja-JP" sz="1200">
              <a:solidFill>
                <a:sysClr val="windowText" lastClr="000000"/>
              </a:solidFill>
              <a:effectLst/>
              <a:latin typeface="+mn-lt"/>
              <a:ea typeface="+mn-ea"/>
              <a:cs typeface="+mn-cs"/>
            </a:rPr>
            <a:t>となっている。</a:t>
          </a:r>
          <a:endParaRPr kumimoji="1" lang="en-US" altLang="ja-JP" sz="1200">
            <a:solidFill>
              <a:sysClr val="windowText" lastClr="000000"/>
            </a:solidFill>
            <a:effectLst/>
            <a:latin typeface="+mn-lt"/>
            <a:ea typeface="+mn-ea"/>
            <a:cs typeface="+mn-cs"/>
          </a:endParaRPr>
        </a:p>
        <a:p>
          <a:r>
            <a:rPr kumimoji="1" lang="ja-JP" altLang="en-US" sz="1200">
              <a:solidFill>
                <a:sysClr val="windowText" lastClr="000000"/>
              </a:solidFill>
              <a:effectLst/>
              <a:latin typeface="+mn-lt"/>
              <a:ea typeface="+mn-ea"/>
              <a:cs typeface="+mn-cs"/>
            </a:rPr>
            <a:t>　今後も赤字額が発生しないよう、各会計とも健全な行財政運営に努めていく。</a:t>
          </a:r>
          <a:endParaRPr lang="ja-JP" altLang="ja-JP" sz="12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9"/>
      <c r="DK1" s="179"/>
      <c r="DL1" s="179"/>
      <c r="DM1" s="179"/>
      <c r="DN1" s="179"/>
      <c r="DO1" s="179"/>
    </row>
    <row r="2" spans="1:119" ht="24.75" thickBot="1" x14ac:dyDescent="0.2">
      <c r="B2" s="180" t="s">
        <v>83</v>
      </c>
      <c r="C2" s="180"/>
      <c r="D2" s="181"/>
    </row>
    <row r="3" spans="1:119" ht="18.75" customHeight="1" thickBot="1" x14ac:dyDescent="0.2">
      <c r="A3" s="179"/>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79"/>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11218136</v>
      </c>
      <c r="BO4" s="485"/>
      <c r="BP4" s="485"/>
      <c r="BQ4" s="485"/>
      <c r="BR4" s="485"/>
      <c r="BS4" s="485"/>
      <c r="BT4" s="485"/>
      <c r="BU4" s="486"/>
      <c r="BV4" s="484">
        <v>10969507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9.8000000000000007</v>
      </c>
      <c r="CU4" s="625"/>
      <c r="CV4" s="625"/>
      <c r="CW4" s="625"/>
      <c r="CX4" s="625"/>
      <c r="CY4" s="625"/>
      <c r="CZ4" s="625"/>
      <c r="DA4" s="626"/>
      <c r="DB4" s="624">
        <v>8.9</v>
      </c>
      <c r="DC4" s="625"/>
      <c r="DD4" s="625"/>
      <c r="DE4" s="625"/>
      <c r="DF4" s="625"/>
      <c r="DG4" s="625"/>
      <c r="DH4" s="625"/>
      <c r="DI4" s="626"/>
    </row>
    <row r="5" spans="1:119" ht="18.75" customHeight="1" x14ac:dyDescent="0.15">
      <c r="A5" s="179"/>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10570757</v>
      </c>
      <c r="BO5" s="456"/>
      <c r="BP5" s="456"/>
      <c r="BQ5" s="456"/>
      <c r="BR5" s="456"/>
      <c r="BS5" s="456"/>
      <c r="BT5" s="456"/>
      <c r="BU5" s="457"/>
      <c r="BV5" s="455">
        <v>10372400</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91.8</v>
      </c>
      <c r="CU5" s="453"/>
      <c r="CV5" s="453"/>
      <c r="CW5" s="453"/>
      <c r="CX5" s="453"/>
      <c r="CY5" s="453"/>
      <c r="CZ5" s="453"/>
      <c r="DA5" s="454"/>
      <c r="DB5" s="452">
        <v>89.6</v>
      </c>
      <c r="DC5" s="453"/>
      <c r="DD5" s="453"/>
      <c r="DE5" s="453"/>
      <c r="DF5" s="453"/>
      <c r="DG5" s="453"/>
      <c r="DH5" s="453"/>
      <c r="DI5" s="454"/>
    </row>
    <row r="6" spans="1:119" ht="18.75" customHeight="1" x14ac:dyDescent="0.15">
      <c r="A6" s="179"/>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647379</v>
      </c>
      <c r="BO6" s="456"/>
      <c r="BP6" s="456"/>
      <c r="BQ6" s="456"/>
      <c r="BR6" s="456"/>
      <c r="BS6" s="456"/>
      <c r="BT6" s="456"/>
      <c r="BU6" s="457"/>
      <c r="BV6" s="455">
        <v>597107</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92.8</v>
      </c>
      <c r="CU6" s="599"/>
      <c r="CV6" s="599"/>
      <c r="CW6" s="599"/>
      <c r="CX6" s="599"/>
      <c r="CY6" s="599"/>
      <c r="CZ6" s="599"/>
      <c r="DA6" s="600"/>
      <c r="DB6" s="598">
        <v>93</v>
      </c>
      <c r="DC6" s="599"/>
      <c r="DD6" s="599"/>
      <c r="DE6" s="599"/>
      <c r="DF6" s="599"/>
      <c r="DG6" s="599"/>
      <c r="DH6" s="599"/>
      <c r="DI6" s="600"/>
    </row>
    <row r="7" spans="1:119" ht="18.75" customHeight="1" x14ac:dyDescent="0.15">
      <c r="A7" s="179"/>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33111</v>
      </c>
      <c r="BO7" s="456"/>
      <c r="BP7" s="456"/>
      <c r="BQ7" s="456"/>
      <c r="BR7" s="456"/>
      <c r="BS7" s="456"/>
      <c r="BT7" s="456"/>
      <c r="BU7" s="457"/>
      <c r="BV7" s="455">
        <v>25773</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6248197</v>
      </c>
      <c r="CU7" s="456"/>
      <c r="CV7" s="456"/>
      <c r="CW7" s="456"/>
      <c r="CX7" s="456"/>
      <c r="CY7" s="456"/>
      <c r="CZ7" s="456"/>
      <c r="DA7" s="457"/>
      <c r="DB7" s="455">
        <v>6432584</v>
      </c>
      <c r="DC7" s="456"/>
      <c r="DD7" s="456"/>
      <c r="DE7" s="456"/>
      <c r="DF7" s="456"/>
      <c r="DG7" s="456"/>
      <c r="DH7" s="456"/>
      <c r="DI7" s="457"/>
    </row>
    <row r="8" spans="1:119" ht="18.75" customHeight="1" thickBot="1" x14ac:dyDescent="0.2">
      <c r="A8" s="179"/>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614268</v>
      </c>
      <c r="BO8" s="456"/>
      <c r="BP8" s="456"/>
      <c r="BQ8" s="456"/>
      <c r="BR8" s="456"/>
      <c r="BS8" s="456"/>
      <c r="BT8" s="456"/>
      <c r="BU8" s="457"/>
      <c r="BV8" s="455">
        <v>571334</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0.27</v>
      </c>
      <c r="CU8" s="559"/>
      <c r="CV8" s="559"/>
      <c r="CW8" s="559"/>
      <c r="CX8" s="559"/>
      <c r="CY8" s="559"/>
      <c r="CZ8" s="559"/>
      <c r="DA8" s="560"/>
      <c r="DB8" s="558">
        <v>0.28000000000000003</v>
      </c>
      <c r="DC8" s="559"/>
      <c r="DD8" s="559"/>
      <c r="DE8" s="559"/>
      <c r="DF8" s="559"/>
      <c r="DG8" s="559"/>
      <c r="DH8" s="559"/>
      <c r="DI8" s="560"/>
    </row>
    <row r="9" spans="1:119" ht="18.75" customHeight="1" thickBot="1" x14ac:dyDescent="0.2">
      <c r="A9" s="179"/>
      <c r="B9" s="587" t="s">
        <v>115</v>
      </c>
      <c r="C9" s="588"/>
      <c r="D9" s="588"/>
      <c r="E9" s="588"/>
      <c r="F9" s="588"/>
      <c r="G9" s="588"/>
      <c r="H9" s="588"/>
      <c r="I9" s="588"/>
      <c r="J9" s="588"/>
      <c r="K9" s="506"/>
      <c r="L9" s="589" t="s">
        <v>116</v>
      </c>
      <c r="M9" s="590"/>
      <c r="N9" s="590"/>
      <c r="O9" s="590"/>
      <c r="P9" s="590"/>
      <c r="Q9" s="591"/>
      <c r="R9" s="592">
        <v>14604</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112</v>
      </c>
      <c r="AV9" s="514"/>
      <c r="AW9" s="514"/>
      <c r="AX9" s="514"/>
      <c r="AY9" s="469" t="s">
        <v>119</v>
      </c>
      <c r="AZ9" s="470"/>
      <c r="BA9" s="470"/>
      <c r="BB9" s="470"/>
      <c r="BC9" s="470"/>
      <c r="BD9" s="470"/>
      <c r="BE9" s="470"/>
      <c r="BF9" s="470"/>
      <c r="BG9" s="470"/>
      <c r="BH9" s="470"/>
      <c r="BI9" s="470"/>
      <c r="BJ9" s="470"/>
      <c r="BK9" s="470"/>
      <c r="BL9" s="470"/>
      <c r="BM9" s="471"/>
      <c r="BN9" s="455">
        <v>42934</v>
      </c>
      <c r="BO9" s="456"/>
      <c r="BP9" s="456"/>
      <c r="BQ9" s="456"/>
      <c r="BR9" s="456"/>
      <c r="BS9" s="456"/>
      <c r="BT9" s="456"/>
      <c r="BU9" s="457"/>
      <c r="BV9" s="455">
        <v>23214</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17.8</v>
      </c>
      <c r="CU9" s="453"/>
      <c r="CV9" s="453"/>
      <c r="CW9" s="453"/>
      <c r="CX9" s="453"/>
      <c r="CY9" s="453"/>
      <c r="CZ9" s="453"/>
      <c r="DA9" s="454"/>
      <c r="DB9" s="452">
        <v>17.399999999999999</v>
      </c>
      <c r="DC9" s="453"/>
      <c r="DD9" s="453"/>
      <c r="DE9" s="453"/>
      <c r="DF9" s="453"/>
      <c r="DG9" s="453"/>
      <c r="DH9" s="453"/>
      <c r="DI9" s="454"/>
    </row>
    <row r="10" spans="1:119" ht="18.75" customHeight="1" thickBot="1" x14ac:dyDescent="0.2">
      <c r="A10" s="179"/>
      <c r="B10" s="587"/>
      <c r="C10" s="588"/>
      <c r="D10" s="588"/>
      <c r="E10" s="588"/>
      <c r="F10" s="588"/>
      <c r="G10" s="588"/>
      <c r="H10" s="588"/>
      <c r="I10" s="588"/>
      <c r="J10" s="588"/>
      <c r="K10" s="506"/>
      <c r="L10" s="411" t="s">
        <v>121</v>
      </c>
      <c r="M10" s="412"/>
      <c r="N10" s="412"/>
      <c r="O10" s="412"/>
      <c r="P10" s="412"/>
      <c r="Q10" s="413"/>
      <c r="R10" s="408">
        <v>16338</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285700</v>
      </c>
      <c r="BO10" s="456"/>
      <c r="BP10" s="456"/>
      <c r="BQ10" s="456"/>
      <c r="BR10" s="456"/>
      <c r="BS10" s="456"/>
      <c r="BT10" s="456"/>
      <c r="BU10" s="457"/>
      <c r="BV10" s="455">
        <v>294791</v>
      </c>
      <c r="BW10" s="456"/>
      <c r="BX10" s="456"/>
      <c r="BY10" s="456"/>
      <c r="BZ10" s="456"/>
      <c r="CA10" s="456"/>
      <c r="CB10" s="456"/>
      <c r="CC10" s="457"/>
      <c r="CD10" s="182" t="s">
        <v>125</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123</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79"/>
      <c r="B12" s="561" t="s">
        <v>133</v>
      </c>
      <c r="C12" s="562"/>
      <c r="D12" s="562"/>
      <c r="E12" s="562"/>
      <c r="F12" s="562"/>
      <c r="G12" s="562"/>
      <c r="H12" s="562"/>
      <c r="I12" s="562"/>
      <c r="J12" s="562"/>
      <c r="K12" s="563"/>
      <c r="L12" s="570" t="s">
        <v>134</v>
      </c>
      <c r="M12" s="571"/>
      <c r="N12" s="571"/>
      <c r="O12" s="571"/>
      <c r="P12" s="571"/>
      <c r="Q12" s="572"/>
      <c r="R12" s="573">
        <v>14479</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432687</v>
      </c>
      <c r="BO12" s="456"/>
      <c r="BP12" s="456"/>
      <c r="BQ12" s="456"/>
      <c r="BR12" s="456"/>
      <c r="BS12" s="456"/>
      <c r="BT12" s="456"/>
      <c r="BU12" s="457"/>
      <c r="BV12" s="455">
        <v>154165</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142</v>
      </c>
      <c r="DC12" s="559"/>
      <c r="DD12" s="559"/>
      <c r="DE12" s="559"/>
      <c r="DF12" s="559"/>
      <c r="DG12" s="559"/>
      <c r="DH12" s="559"/>
      <c r="DI12" s="560"/>
    </row>
    <row r="13" spans="1:119" ht="18.75" customHeight="1" x14ac:dyDescent="0.15">
      <c r="A13" s="179"/>
      <c r="B13" s="564"/>
      <c r="C13" s="565"/>
      <c r="D13" s="565"/>
      <c r="E13" s="565"/>
      <c r="F13" s="565"/>
      <c r="G13" s="565"/>
      <c r="H13" s="565"/>
      <c r="I13" s="565"/>
      <c r="J13" s="565"/>
      <c r="K13" s="566"/>
      <c r="L13" s="188"/>
      <c r="M13" s="539" t="s">
        <v>143</v>
      </c>
      <c r="N13" s="540"/>
      <c r="O13" s="540"/>
      <c r="P13" s="540"/>
      <c r="Q13" s="541"/>
      <c r="R13" s="542">
        <v>14145</v>
      </c>
      <c r="S13" s="543"/>
      <c r="T13" s="543"/>
      <c r="U13" s="543"/>
      <c r="V13" s="544"/>
      <c r="W13" s="545" t="s">
        <v>144</v>
      </c>
      <c r="X13" s="441"/>
      <c r="Y13" s="441"/>
      <c r="Z13" s="441"/>
      <c r="AA13" s="441"/>
      <c r="AB13" s="442"/>
      <c r="AC13" s="408">
        <v>580</v>
      </c>
      <c r="AD13" s="409"/>
      <c r="AE13" s="409"/>
      <c r="AF13" s="409"/>
      <c r="AG13" s="410"/>
      <c r="AH13" s="408">
        <v>720</v>
      </c>
      <c r="AI13" s="409"/>
      <c r="AJ13" s="409"/>
      <c r="AK13" s="409"/>
      <c r="AL13" s="468"/>
      <c r="AM13" s="512" t="s">
        <v>145</v>
      </c>
      <c r="AN13" s="412"/>
      <c r="AO13" s="412"/>
      <c r="AP13" s="412"/>
      <c r="AQ13" s="412"/>
      <c r="AR13" s="412"/>
      <c r="AS13" s="412"/>
      <c r="AT13" s="413"/>
      <c r="AU13" s="513" t="s">
        <v>138</v>
      </c>
      <c r="AV13" s="514"/>
      <c r="AW13" s="514"/>
      <c r="AX13" s="514"/>
      <c r="AY13" s="469" t="s">
        <v>146</v>
      </c>
      <c r="AZ13" s="470"/>
      <c r="BA13" s="470"/>
      <c r="BB13" s="470"/>
      <c r="BC13" s="470"/>
      <c r="BD13" s="470"/>
      <c r="BE13" s="470"/>
      <c r="BF13" s="470"/>
      <c r="BG13" s="470"/>
      <c r="BH13" s="470"/>
      <c r="BI13" s="470"/>
      <c r="BJ13" s="470"/>
      <c r="BK13" s="470"/>
      <c r="BL13" s="470"/>
      <c r="BM13" s="471"/>
      <c r="BN13" s="455">
        <v>-104053</v>
      </c>
      <c r="BO13" s="456"/>
      <c r="BP13" s="456"/>
      <c r="BQ13" s="456"/>
      <c r="BR13" s="456"/>
      <c r="BS13" s="456"/>
      <c r="BT13" s="456"/>
      <c r="BU13" s="457"/>
      <c r="BV13" s="455">
        <v>163840</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7.2</v>
      </c>
      <c r="CU13" s="453"/>
      <c r="CV13" s="453"/>
      <c r="CW13" s="453"/>
      <c r="CX13" s="453"/>
      <c r="CY13" s="453"/>
      <c r="CZ13" s="453"/>
      <c r="DA13" s="454"/>
      <c r="DB13" s="452">
        <v>6.7</v>
      </c>
      <c r="DC13" s="453"/>
      <c r="DD13" s="453"/>
      <c r="DE13" s="453"/>
      <c r="DF13" s="453"/>
      <c r="DG13" s="453"/>
      <c r="DH13" s="453"/>
      <c r="DI13" s="454"/>
    </row>
    <row r="14" spans="1:119" ht="18.75" customHeight="1" thickBot="1" x14ac:dyDescent="0.2">
      <c r="A14" s="179"/>
      <c r="B14" s="564"/>
      <c r="C14" s="565"/>
      <c r="D14" s="565"/>
      <c r="E14" s="565"/>
      <c r="F14" s="565"/>
      <c r="G14" s="565"/>
      <c r="H14" s="565"/>
      <c r="I14" s="565"/>
      <c r="J14" s="565"/>
      <c r="K14" s="566"/>
      <c r="L14" s="529" t="s">
        <v>148</v>
      </c>
      <c r="M14" s="582"/>
      <c r="N14" s="582"/>
      <c r="O14" s="582"/>
      <c r="P14" s="582"/>
      <c r="Q14" s="583"/>
      <c r="R14" s="542">
        <v>14824</v>
      </c>
      <c r="S14" s="543"/>
      <c r="T14" s="543"/>
      <c r="U14" s="543"/>
      <c r="V14" s="544"/>
      <c r="W14" s="546"/>
      <c r="X14" s="444"/>
      <c r="Y14" s="444"/>
      <c r="Z14" s="444"/>
      <c r="AA14" s="444"/>
      <c r="AB14" s="445"/>
      <c r="AC14" s="535">
        <v>9</v>
      </c>
      <c r="AD14" s="536"/>
      <c r="AE14" s="536"/>
      <c r="AF14" s="536"/>
      <c r="AG14" s="537"/>
      <c r="AH14" s="535">
        <v>10.199999999999999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v>14.4</v>
      </c>
      <c r="CU14" s="553"/>
      <c r="CV14" s="553"/>
      <c r="CW14" s="553"/>
      <c r="CX14" s="553"/>
      <c r="CY14" s="553"/>
      <c r="CZ14" s="553"/>
      <c r="DA14" s="554"/>
      <c r="DB14" s="552">
        <v>12.9</v>
      </c>
      <c r="DC14" s="553"/>
      <c r="DD14" s="553"/>
      <c r="DE14" s="553"/>
      <c r="DF14" s="553"/>
      <c r="DG14" s="553"/>
      <c r="DH14" s="553"/>
      <c r="DI14" s="554"/>
    </row>
    <row r="15" spans="1:119" ht="18.75" customHeight="1" x14ac:dyDescent="0.15">
      <c r="A15" s="179"/>
      <c r="B15" s="564"/>
      <c r="C15" s="565"/>
      <c r="D15" s="565"/>
      <c r="E15" s="565"/>
      <c r="F15" s="565"/>
      <c r="G15" s="565"/>
      <c r="H15" s="565"/>
      <c r="I15" s="565"/>
      <c r="J15" s="565"/>
      <c r="K15" s="566"/>
      <c r="L15" s="188"/>
      <c r="M15" s="539" t="s">
        <v>150</v>
      </c>
      <c r="N15" s="540"/>
      <c r="O15" s="540"/>
      <c r="P15" s="540"/>
      <c r="Q15" s="541"/>
      <c r="R15" s="542">
        <v>14549</v>
      </c>
      <c r="S15" s="543"/>
      <c r="T15" s="543"/>
      <c r="U15" s="543"/>
      <c r="V15" s="544"/>
      <c r="W15" s="545" t="s">
        <v>151</v>
      </c>
      <c r="X15" s="441"/>
      <c r="Y15" s="441"/>
      <c r="Z15" s="441"/>
      <c r="AA15" s="441"/>
      <c r="AB15" s="442"/>
      <c r="AC15" s="408">
        <v>1673</v>
      </c>
      <c r="AD15" s="409"/>
      <c r="AE15" s="409"/>
      <c r="AF15" s="409"/>
      <c r="AG15" s="410"/>
      <c r="AH15" s="408">
        <v>1878</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1543967</v>
      </c>
      <c r="BO15" s="485"/>
      <c r="BP15" s="485"/>
      <c r="BQ15" s="485"/>
      <c r="BR15" s="485"/>
      <c r="BS15" s="485"/>
      <c r="BT15" s="485"/>
      <c r="BU15" s="486"/>
      <c r="BV15" s="484">
        <v>1514737</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25.8</v>
      </c>
      <c r="AD16" s="536"/>
      <c r="AE16" s="536"/>
      <c r="AF16" s="536"/>
      <c r="AG16" s="537"/>
      <c r="AH16" s="535">
        <v>26.5</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5810643</v>
      </c>
      <c r="BO16" s="456"/>
      <c r="BP16" s="456"/>
      <c r="BQ16" s="456"/>
      <c r="BR16" s="456"/>
      <c r="BS16" s="456"/>
      <c r="BT16" s="456"/>
      <c r="BU16" s="457"/>
      <c r="BV16" s="455">
        <v>5833021</v>
      </c>
      <c r="BW16" s="456"/>
      <c r="BX16" s="456"/>
      <c r="BY16" s="456"/>
      <c r="BZ16" s="456"/>
      <c r="CA16" s="456"/>
      <c r="CB16" s="456"/>
      <c r="CC16" s="457"/>
      <c r="CD16" s="192"/>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79"/>
      <c r="B17" s="567"/>
      <c r="C17" s="568"/>
      <c r="D17" s="568"/>
      <c r="E17" s="568"/>
      <c r="F17" s="568"/>
      <c r="G17" s="568"/>
      <c r="H17" s="568"/>
      <c r="I17" s="568"/>
      <c r="J17" s="568"/>
      <c r="K17" s="569"/>
      <c r="L17" s="193"/>
      <c r="M17" s="548" t="s">
        <v>157</v>
      </c>
      <c r="N17" s="549"/>
      <c r="O17" s="549"/>
      <c r="P17" s="549"/>
      <c r="Q17" s="550"/>
      <c r="R17" s="532" t="s">
        <v>158</v>
      </c>
      <c r="S17" s="533"/>
      <c r="T17" s="533"/>
      <c r="U17" s="533"/>
      <c r="V17" s="534"/>
      <c r="W17" s="545" t="s">
        <v>159</v>
      </c>
      <c r="X17" s="441"/>
      <c r="Y17" s="441"/>
      <c r="Z17" s="441"/>
      <c r="AA17" s="441"/>
      <c r="AB17" s="442"/>
      <c r="AC17" s="408">
        <v>4221</v>
      </c>
      <c r="AD17" s="409"/>
      <c r="AE17" s="409"/>
      <c r="AF17" s="409"/>
      <c r="AG17" s="410"/>
      <c r="AH17" s="408">
        <v>4480</v>
      </c>
      <c r="AI17" s="409"/>
      <c r="AJ17" s="409"/>
      <c r="AK17" s="409"/>
      <c r="AL17" s="468"/>
      <c r="AM17" s="512"/>
      <c r="AN17" s="412"/>
      <c r="AO17" s="412"/>
      <c r="AP17" s="412"/>
      <c r="AQ17" s="412"/>
      <c r="AR17" s="412"/>
      <c r="AS17" s="412"/>
      <c r="AT17" s="413"/>
      <c r="AU17" s="513"/>
      <c r="AV17" s="514"/>
      <c r="AW17" s="514"/>
      <c r="AX17" s="514"/>
      <c r="AY17" s="469" t="s">
        <v>160</v>
      </c>
      <c r="AZ17" s="470"/>
      <c r="BA17" s="470"/>
      <c r="BB17" s="470"/>
      <c r="BC17" s="470"/>
      <c r="BD17" s="470"/>
      <c r="BE17" s="470"/>
      <c r="BF17" s="470"/>
      <c r="BG17" s="470"/>
      <c r="BH17" s="470"/>
      <c r="BI17" s="470"/>
      <c r="BJ17" s="470"/>
      <c r="BK17" s="470"/>
      <c r="BL17" s="470"/>
      <c r="BM17" s="471"/>
      <c r="BN17" s="455">
        <v>1917142</v>
      </c>
      <c r="BO17" s="456"/>
      <c r="BP17" s="456"/>
      <c r="BQ17" s="456"/>
      <c r="BR17" s="456"/>
      <c r="BS17" s="456"/>
      <c r="BT17" s="456"/>
      <c r="BU17" s="457"/>
      <c r="BV17" s="455">
        <v>1871679</v>
      </c>
      <c r="BW17" s="456"/>
      <c r="BX17" s="456"/>
      <c r="BY17" s="456"/>
      <c r="BZ17" s="456"/>
      <c r="CA17" s="456"/>
      <c r="CB17" s="456"/>
      <c r="CC17" s="457"/>
      <c r="CD17" s="192"/>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79"/>
      <c r="B18" s="505" t="s">
        <v>161</v>
      </c>
      <c r="C18" s="506"/>
      <c r="D18" s="506"/>
      <c r="E18" s="507"/>
      <c r="F18" s="507"/>
      <c r="G18" s="507"/>
      <c r="H18" s="507"/>
      <c r="I18" s="507"/>
      <c r="J18" s="507"/>
      <c r="K18" s="507"/>
      <c r="L18" s="508">
        <v>256.54000000000002</v>
      </c>
      <c r="M18" s="508"/>
      <c r="N18" s="508"/>
      <c r="O18" s="508"/>
      <c r="P18" s="508"/>
      <c r="Q18" s="508"/>
      <c r="R18" s="509"/>
      <c r="S18" s="509"/>
      <c r="T18" s="509"/>
      <c r="U18" s="509"/>
      <c r="V18" s="510"/>
      <c r="W18" s="526"/>
      <c r="X18" s="527"/>
      <c r="Y18" s="527"/>
      <c r="Z18" s="527"/>
      <c r="AA18" s="527"/>
      <c r="AB18" s="551"/>
      <c r="AC18" s="425">
        <v>65.2</v>
      </c>
      <c r="AD18" s="426"/>
      <c r="AE18" s="426"/>
      <c r="AF18" s="426"/>
      <c r="AG18" s="511"/>
      <c r="AH18" s="425">
        <v>63.3</v>
      </c>
      <c r="AI18" s="426"/>
      <c r="AJ18" s="426"/>
      <c r="AK18" s="426"/>
      <c r="AL18" s="427"/>
      <c r="AM18" s="512"/>
      <c r="AN18" s="412"/>
      <c r="AO18" s="412"/>
      <c r="AP18" s="412"/>
      <c r="AQ18" s="412"/>
      <c r="AR18" s="412"/>
      <c r="AS18" s="412"/>
      <c r="AT18" s="413"/>
      <c r="AU18" s="513"/>
      <c r="AV18" s="514"/>
      <c r="AW18" s="514"/>
      <c r="AX18" s="514"/>
      <c r="AY18" s="469" t="s">
        <v>162</v>
      </c>
      <c r="AZ18" s="470"/>
      <c r="BA18" s="470"/>
      <c r="BB18" s="470"/>
      <c r="BC18" s="470"/>
      <c r="BD18" s="470"/>
      <c r="BE18" s="470"/>
      <c r="BF18" s="470"/>
      <c r="BG18" s="470"/>
      <c r="BH18" s="470"/>
      <c r="BI18" s="470"/>
      <c r="BJ18" s="470"/>
      <c r="BK18" s="470"/>
      <c r="BL18" s="470"/>
      <c r="BM18" s="471"/>
      <c r="BN18" s="455">
        <v>5787038</v>
      </c>
      <c r="BO18" s="456"/>
      <c r="BP18" s="456"/>
      <c r="BQ18" s="456"/>
      <c r="BR18" s="456"/>
      <c r="BS18" s="456"/>
      <c r="BT18" s="456"/>
      <c r="BU18" s="457"/>
      <c r="BV18" s="455">
        <v>5859706</v>
      </c>
      <c r="BW18" s="456"/>
      <c r="BX18" s="456"/>
      <c r="BY18" s="456"/>
      <c r="BZ18" s="456"/>
      <c r="CA18" s="456"/>
      <c r="CB18" s="456"/>
      <c r="CC18" s="457"/>
      <c r="CD18" s="192"/>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79"/>
      <c r="B19" s="505" t="s">
        <v>163</v>
      </c>
      <c r="C19" s="506"/>
      <c r="D19" s="506"/>
      <c r="E19" s="507"/>
      <c r="F19" s="507"/>
      <c r="G19" s="507"/>
      <c r="H19" s="507"/>
      <c r="I19" s="507"/>
      <c r="J19" s="507"/>
      <c r="K19" s="507"/>
      <c r="L19" s="515">
        <v>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164</v>
      </c>
      <c r="AZ19" s="470"/>
      <c r="BA19" s="470"/>
      <c r="BB19" s="470"/>
      <c r="BC19" s="470"/>
      <c r="BD19" s="470"/>
      <c r="BE19" s="470"/>
      <c r="BF19" s="470"/>
      <c r="BG19" s="470"/>
      <c r="BH19" s="470"/>
      <c r="BI19" s="470"/>
      <c r="BJ19" s="470"/>
      <c r="BK19" s="470"/>
      <c r="BL19" s="470"/>
      <c r="BM19" s="471"/>
      <c r="BN19" s="455">
        <v>7941092</v>
      </c>
      <c r="BO19" s="456"/>
      <c r="BP19" s="456"/>
      <c r="BQ19" s="456"/>
      <c r="BR19" s="456"/>
      <c r="BS19" s="456"/>
      <c r="BT19" s="456"/>
      <c r="BU19" s="457"/>
      <c r="BV19" s="455">
        <v>7878382</v>
      </c>
      <c r="BW19" s="456"/>
      <c r="BX19" s="456"/>
      <c r="BY19" s="456"/>
      <c r="BZ19" s="456"/>
      <c r="CA19" s="456"/>
      <c r="CB19" s="456"/>
      <c r="CC19" s="457"/>
      <c r="CD19" s="192"/>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79"/>
      <c r="B20" s="505" t="s">
        <v>165</v>
      </c>
      <c r="C20" s="506"/>
      <c r="D20" s="506"/>
      <c r="E20" s="507"/>
      <c r="F20" s="507"/>
      <c r="G20" s="507"/>
      <c r="H20" s="507"/>
      <c r="I20" s="507"/>
      <c r="J20" s="507"/>
      <c r="K20" s="507"/>
      <c r="L20" s="515">
        <v>6814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2"/>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79"/>
      <c r="B21" s="502" t="s">
        <v>166</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2"/>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79"/>
      <c r="B22" s="431" t="s">
        <v>167</v>
      </c>
      <c r="C22" s="432"/>
      <c r="D22" s="433"/>
      <c r="E22" s="440" t="s">
        <v>1</v>
      </c>
      <c r="F22" s="441"/>
      <c r="G22" s="441"/>
      <c r="H22" s="441"/>
      <c r="I22" s="441"/>
      <c r="J22" s="441"/>
      <c r="K22" s="442"/>
      <c r="L22" s="440" t="s">
        <v>168</v>
      </c>
      <c r="M22" s="441"/>
      <c r="N22" s="441"/>
      <c r="O22" s="441"/>
      <c r="P22" s="442"/>
      <c r="Q22" s="446" t="s">
        <v>169</v>
      </c>
      <c r="R22" s="447"/>
      <c r="S22" s="447"/>
      <c r="T22" s="447"/>
      <c r="U22" s="447"/>
      <c r="V22" s="448"/>
      <c r="W22" s="497" t="s">
        <v>170</v>
      </c>
      <c r="X22" s="432"/>
      <c r="Y22" s="433"/>
      <c r="Z22" s="440" t="s">
        <v>1</v>
      </c>
      <c r="AA22" s="441"/>
      <c r="AB22" s="441"/>
      <c r="AC22" s="441"/>
      <c r="AD22" s="441"/>
      <c r="AE22" s="441"/>
      <c r="AF22" s="441"/>
      <c r="AG22" s="442"/>
      <c r="AH22" s="458" t="s">
        <v>171</v>
      </c>
      <c r="AI22" s="441"/>
      <c r="AJ22" s="441"/>
      <c r="AK22" s="441"/>
      <c r="AL22" s="442"/>
      <c r="AM22" s="458" t="s">
        <v>172</v>
      </c>
      <c r="AN22" s="459"/>
      <c r="AO22" s="459"/>
      <c r="AP22" s="459"/>
      <c r="AQ22" s="459"/>
      <c r="AR22" s="460"/>
      <c r="AS22" s="446" t="s">
        <v>169</v>
      </c>
      <c r="AT22" s="447"/>
      <c r="AU22" s="447"/>
      <c r="AV22" s="447"/>
      <c r="AW22" s="447"/>
      <c r="AX22" s="464"/>
      <c r="AY22" s="481" t="s">
        <v>173</v>
      </c>
      <c r="AZ22" s="482"/>
      <c r="BA22" s="482"/>
      <c r="BB22" s="482"/>
      <c r="BC22" s="482"/>
      <c r="BD22" s="482"/>
      <c r="BE22" s="482"/>
      <c r="BF22" s="482"/>
      <c r="BG22" s="482"/>
      <c r="BH22" s="482"/>
      <c r="BI22" s="482"/>
      <c r="BJ22" s="482"/>
      <c r="BK22" s="482"/>
      <c r="BL22" s="482"/>
      <c r="BM22" s="483"/>
      <c r="BN22" s="484">
        <v>12014064</v>
      </c>
      <c r="BO22" s="485"/>
      <c r="BP22" s="485"/>
      <c r="BQ22" s="485"/>
      <c r="BR22" s="485"/>
      <c r="BS22" s="485"/>
      <c r="BT22" s="485"/>
      <c r="BU22" s="486"/>
      <c r="BV22" s="484">
        <v>12594998</v>
      </c>
      <c r="BW22" s="485"/>
      <c r="BX22" s="485"/>
      <c r="BY22" s="485"/>
      <c r="BZ22" s="485"/>
      <c r="CA22" s="485"/>
      <c r="CB22" s="485"/>
      <c r="CC22" s="486"/>
      <c r="CD22" s="192"/>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79"/>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174</v>
      </c>
      <c r="AZ23" s="470"/>
      <c r="BA23" s="470"/>
      <c r="BB23" s="470"/>
      <c r="BC23" s="470"/>
      <c r="BD23" s="470"/>
      <c r="BE23" s="470"/>
      <c r="BF23" s="470"/>
      <c r="BG23" s="470"/>
      <c r="BH23" s="470"/>
      <c r="BI23" s="470"/>
      <c r="BJ23" s="470"/>
      <c r="BK23" s="470"/>
      <c r="BL23" s="470"/>
      <c r="BM23" s="471"/>
      <c r="BN23" s="455">
        <v>6720583</v>
      </c>
      <c r="BO23" s="456"/>
      <c r="BP23" s="456"/>
      <c r="BQ23" s="456"/>
      <c r="BR23" s="456"/>
      <c r="BS23" s="456"/>
      <c r="BT23" s="456"/>
      <c r="BU23" s="457"/>
      <c r="BV23" s="455">
        <v>6757527</v>
      </c>
      <c r="BW23" s="456"/>
      <c r="BX23" s="456"/>
      <c r="BY23" s="456"/>
      <c r="BZ23" s="456"/>
      <c r="CA23" s="456"/>
      <c r="CB23" s="456"/>
      <c r="CC23" s="457"/>
      <c r="CD23" s="192"/>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79"/>
      <c r="B24" s="434"/>
      <c r="C24" s="435"/>
      <c r="D24" s="436"/>
      <c r="E24" s="411" t="s">
        <v>175</v>
      </c>
      <c r="F24" s="412"/>
      <c r="G24" s="412"/>
      <c r="H24" s="412"/>
      <c r="I24" s="412"/>
      <c r="J24" s="412"/>
      <c r="K24" s="413"/>
      <c r="L24" s="408">
        <v>1</v>
      </c>
      <c r="M24" s="409"/>
      <c r="N24" s="409"/>
      <c r="O24" s="409"/>
      <c r="P24" s="410"/>
      <c r="Q24" s="408">
        <v>7200</v>
      </c>
      <c r="R24" s="409"/>
      <c r="S24" s="409"/>
      <c r="T24" s="409"/>
      <c r="U24" s="409"/>
      <c r="V24" s="410"/>
      <c r="W24" s="498"/>
      <c r="X24" s="435"/>
      <c r="Y24" s="436"/>
      <c r="Z24" s="411" t="s">
        <v>176</v>
      </c>
      <c r="AA24" s="412"/>
      <c r="AB24" s="412"/>
      <c r="AC24" s="412"/>
      <c r="AD24" s="412"/>
      <c r="AE24" s="412"/>
      <c r="AF24" s="412"/>
      <c r="AG24" s="413"/>
      <c r="AH24" s="408">
        <v>166</v>
      </c>
      <c r="AI24" s="409"/>
      <c r="AJ24" s="409"/>
      <c r="AK24" s="409"/>
      <c r="AL24" s="410"/>
      <c r="AM24" s="408">
        <v>516592</v>
      </c>
      <c r="AN24" s="409"/>
      <c r="AO24" s="409"/>
      <c r="AP24" s="409"/>
      <c r="AQ24" s="409"/>
      <c r="AR24" s="410"/>
      <c r="AS24" s="408">
        <v>3112</v>
      </c>
      <c r="AT24" s="409"/>
      <c r="AU24" s="409"/>
      <c r="AV24" s="409"/>
      <c r="AW24" s="409"/>
      <c r="AX24" s="468"/>
      <c r="AY24" s="428" t="s">
        <v>177</v>
      </c>
      <c r="AZ24" s="429"/>
      <c r="BA24" s="429"/>
      <c r="BB24" s="429"/>
      <c r="BC24" s="429"/>
      <c r="BD24" s="429"/>
      <c r="BE24" s="429"/>
      <c r="BF24" s="429"/>
      <c r="BG24" s="429"/>
      <c r="BH24" s="429"/>
      <c r="BI24" s="429"/>
      <c r="BJ24" s="429"/>
      <c r="BK24" s="429"/>
      <c r="BL24" s="429"/>
      <c r="BM24" s="430"/>
      <c r="BN24" s="455">
        <v>8605712</v>
      </c>
      <c r="BO24" s="456"/>
      <c r="BP24" s="456"/>
      <c r="BQ24" s="456"/>
      <c r="BR24" s="456"/>
      <c r="BS24" s="456"/>
      <c r="BT24" s="456"/>
      <c r="BU24" s="457"/>
      <c r="BV24" s="455">
        <v>8891623</v>
      </c>
      <c r="BW24" s="456"/>
      <c r="BX24" s="456"/>
      <c r="BY24" s="456"/>
      <c r="BZ24" s="456"/>
      <c r="CA24" s="456"/>
      <c r="CB24" s="456"/>
      <c r="CC24" s="457"/>
      <c r="CD24" s="192"/>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79"/>
      <c r="B25" s="434"/>
      <c r="C25" s="435"/>
      <c r="D25" s="436"/>
      <c r="E25" s="411" t="s">
        <v>178</v>
      </c>
      <c r="F25" s="412"/>
      <c r="G25" s="412"/>
      <c r="H25" s="412"/>
      <c r="I25" s="412"/>
      <c r="J25" s="412"/>
      <c r="K25" s="413"/>
      <c r="L25" s="408">
        <v>1</v>
      </c>
      <c r="M25" s="409"/>
      <c r="N25" s="409"/>
      <c r="O25" s="409"/>
      <c r="P25" s="410"/>
      <c r="Q25" s="408">
        <v>5700</v>
      </c>
      <c r="R25" s="409"/>
      <c r="S25" s="409"/>
      <c r="T25" s="409"/>
      <c r="U25" s="409"/>
      <c r="V25" s="410"/>
      <c r="W25" s="498"/>
      <c r="X25" s="435"/>
      <c r="Y25" s="436"/>
      <c r="Z25" s="411" t="s">
        <v>179</v>
      </c>
      <c r="AA25" s="412"/>
      <c r="AB25" s="412"/>
      <c r="AC25" s="412"/>
      <c r="AD25" s="412"/>
      <c r="AE25" s="412"/>
      <c r="AF25" s="412"/>
      <c r="AG25" s="413"/>
      <c r="AH25" s="408" t="s">
        <v>141</v>
      </c>
      <c r="AI25" s="409"/>
      <c r="AJ25" s="409"/>
      <c r="AK25" s="409"/>
      <c r="AL25" s="410"/>
      <c r="AM25" s="408" t="s">
        <v>141</v>
      </c>
      <c r="AN25" s="409"/>
      <c r="AO25" s="409"/>
      <c r="AP25" s="409"/>
      <c r="AQ25" s="409"/>
      <c r="AR25" s="410"/>
      <c r="AS25" s="408" t="s">
        <v>141</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173699</v>
      </c>
      <c r="BO25" s="485"/>
      <c r="BP25" s="485"/>
      <c r="BQ25" s="485"/>
      <c r="BR25" s="485"/>
      <c r="BS25" s="485"/>
      <c r="BT25" s="485"/>
      <c r="BU25" s="486"/>
      <c r="BV25" s="484">
        <v>84965</v>
      </c>
      <c r="BW25" s="485"/>
      <c r="BX25" s="485"/>
      <c r="BY25" s="485"/>
      <c r="BZ25" s="485"/>
      <c r="CA25" s="485"/>
      <c r="CB25" s="485"/>
      <c r="CC25" s="486"/>
      <c r="CD25" s="192"/>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79"/>
      <c r="B26" s="434"/>
      <c r="C26" s="435"/>
      <c r="D26" s="436"/>
      <c r="E26" s="411" t="s">
        <v>181</v>
      </c>
      <c r="F26" s="412"/>
      <c r="G26" s="412"/>
      <c r="H26" s="412"/>
      <c r="I26" s="412"/>
      <c r="J26" s="412"/>
      <c r="K26" s="413"/>
      <c r="L26" s="408">
        <v>1</v>
      </c>
      <c r="M26" s="409"/>
      <c r="N26" s="409"/>
      <c r="O26" s="409"/>
      <c r="P26" s="410"/>
      <c r="Q26" s="408">
        <v>5400</v>
      </c>
      <c r="R26" s="409"/>
      <c r="S26" s="409"/>
      <c r="T26" s="409"/>
      <c r="U26" s="409"/>
      <c r="V26" s="410"/>
      <c r="W26" s="498"/>
      <c r="X26" s="435"/>
      <c r="Y26" s="436"/>
      <c r="Z26" s="411" t="s">
        <v>182</v>
      </c>
      <c r="AA26" s="466"/>
      <c r="AB26" s="466"/>
      <c r="AC26" s="466"/>
      <c r="AD26" s="466"/>
      <c r="AE26" s="466"/>
      <c r="AF26" s="466"/>
      <c r="AG26" s="467"/>
      <c r="AH26" s="408">
        <v>29</v>
      </c>
      <c r="AI26" s="409"/>
      <c r="AJ26" s="409"/>
      <c r="AK26" s="409"/>
      <c r="AL26" s="410"/>
      <c r="AM26" s="408">
        <v>90190</v>
      </c>
      <c r="AN26" s="409"/>
      <c r="AO26" s="409"/>
      <c r="AP26" s="409"/>
      <c r="AQ26" s="409"/>
      <c r="AR26" s="410"/>
      <c r="AS26" s="408">
        <v>3110</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141</v>
      </c>
      <c r="BO26" s="456"/>
      <c r="BP26" s="456"/>
      <c r="BQ26" s="456"/>
      <c r="BR26" s="456"/>
      <c r="BS26" s="456"/>
      <c r="BT26" s="456"/>
      <c r="BU26" s="457"/>
      <c r="BV26" s="455" t="s">
        <v>141</v>
      </c>
      <c r="BW26" s="456"/>
      <c r="BX26" s="456"/>
      <c r="BY26" s="456"/>
      <c r="BZ26" s="456"/>
      <c r="CA26" s="456"/>
      <c r="CB26" s="456"/>
      <c r="CC26" s="457"/>
      <c r="CD26" s="192"/>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79"/>
      <c r="B27" s="434"/>
      <c r="C27" s="435"/>
      <c r="D27" s="436"/>
      <c r="E27" s="411" t="s">
        <v>184</v>
      </c>
      <c r="F27" s="412"/>
      <c r="G27" s="412"/>
      <c r="H27" s="412"/>
      <c r="I27" s="412"/>
      <c r="J27" s="412"/>
      <c r="K27" s="413"/>
      <c r="L27" s="408">
        <v>1</v>
      </c>
      <c r="M27" s="409"/>
      <c r="N27" s="409"/>
      <c r="O27" s="409"/>
      <c r="P27" s="410"/>
      <c r="Q27" s="408">
        <v>2940</v>
      </c>
      <c r="R27" s="409"/>
      <c r="S27" s="409"/>
      <c r="T27" s="409"/>
      <c r="U27" s="409"/>
      <c r="V27" s="410"/>
      <c r="W27" s="498"/>
      <c r="X27" s="435"/>
      <c r="Y27" s="436"/>
      <c r="Z27" s="411" t="s">
        <v>185</v>
      </c>
      <c r="AA27" s="412"/>
      <c r="AB27" s="412"/>
      <c r="AC27" s="412"/>
      <c r="AD27" s="412"/>
      <c r="AE27" s="412"/>
      <c r="AF27" s="412"/>
      <c r="AG27" s="413"/>
      <c r="AH27" s="408">
        <v>6</v>
      </c>
      <c r="AI27" s="409"/>
      <c r="AJ27" s="409"/>
      <c r="AK27" s="409"/>
      <c r="AL27" s="410"/>
      <c r="AM27" s="408">
        <v>20250</v>
      </c>
      <c r="AN27" s="409"/>
      <c r="AO27" s="409"/>
      <c r="AP27" s="409"/>
      <c r="AQ27" s="409"/>
      <c r="AR27" s="410"/>
      <c r="AS27" s="408">
        <v>3375</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277203</v>
      </c>
      <c r="BO27" s="490"/>
      <c r="BP27" s="490"/>
      <c r="BQ27" s="490"/>
      <c r="BR27" s="490"/>
      <c r="BS27" s="490"/>
      <c r="BT27" s="490"/>
      <c r="BU27" s="491"/>
      <c r="BV27" s="489">
        <v>277203</v>
      </c>
      <c r="BW27" s="490"/>
      <c r="BX27" s="490"/>
      <c r="BY27" s="490"/>
      <c r="BZ27" s="490"/>
      <c r="CA27" s="490"/>
      <c r="CB27" s="490"/>
      <c r="CC27" s="491"/>
      <c r="CD27" s="194"/>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79"/>
      <c r="B28" s="434"/>
      <c r="C28" s="435"/>
      <c r="D28" s="436"/>
      <c r="E28" s="411" t="s">
        <v>187</v>
      </c>
      <c r="F28" s="412"/>
      <c r="G28" s="412"/>
      <c r="H28" s="412"/>
      <c r="I28" s="412"/>
      <c r="J28" s="412"/>
      <c r="K28" s="413"/>
      <c r="L28" s="408">
        <v>1</v>
      </c>
      <c r="M28" s="409"/>
      <c r="N28" s="409"/>
      <c r="O28" s="409"/>
      <c r="P28" s="410"/>
      <c r="Q28" s="408">
        <v>2200</v>
      </c>
      <c r="R28" s="409"/>
      <c r="S28" s="409"/>
      <c r="T28" s="409"/>
      <c r="U28" s="409"/>
      <c r="V28" s="410"/>
      <c r="W28" s="498"/>
      <c r="X28" s="435"/>
      <c r="Y28" s="436"/>
      <c r="Z28" s="411" t="s">
        <v>188</v>
      </c>
      <c r="AA28" s="412"/>
      <c r="AB28" s="412"/>
      <c r="AC28" s="412"/>
      <c r="AD28" s="412"/>
      <c r="AE28" s="412"/>
      <c r="AF28" s="412"/>
      <c r="AG28" s="413"/>
      <c r="AH28" s="408" t="s">
        <v>141</v>
      </c>
      <c r="AI28" s="409"/>
      <c r="AJ28" s="409"/>
      <c r="AK28" s="409"/>
      <c r="AL28" s="410"/>
      <c r="AM28" s="408" t="s">
        <v>141</v>
      </c>
      <c r="AN28" s="409"/>
      <c r="AO28" s="409"/>
      <c r="AP28" s="409"/>
      <c r="AQ28" s="409"/>
      <c r="AR28" s="410"/>
      <c r="AS28" s="408" t="s">
        <v>141</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1442577</v>
      </c>
      <c r="BO28" s="485"/>
      <c r="BP28" s="485"/>
      <c r="BQ28" s="485"/>
      <c r="BR28" s="485"/>
      <c r="BS28" s="485"/>
      <c r="BT28" s="485"/>
      <c r="BU28" s="486"/>
      <c r="BV28" s="484">
        <v>1589564</v>
      </c>
      <c r="BW28" s="485"/>
      <c r="BX28" s="485"/>
      <c r="BY28" s="485"/>
      <c r="BZ28" s="485"/>
      <c r="CA28" s="485"/>
      <c r="CB28" s="485"/>
      <c r="CC28" s="486"/>
      <c r="CD28" s="192"/>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79"/>
      <c r="B29" s="434"/>
      <c r="C29" s="435"/>
      <c r="D29" s="436"/>
      <c r="E29" s="411" t="s">
        <v>190</v>
      </c>
      <c r="F29" s="412"/>
      <c r="G29" s="412"/>
      <c r="H29" s="412"/>
      <c r="I29" s="412"/>
      <c r="J29" s="412"/>
      <c r="K29" s="413"/>
      <c r="L29" s="408">
        <v>14</v>
      </c>
      <c r="M29" s="409"/>
      <c r="N29" s="409"/>
      <c r="O29" s="409"/>
      <c r="P29" s="410"/>
      <c r="Q29" s="408">
        <v>2030</v>
      </c>
      <c r="R29" s="409"/>
      <c r="S29" s="409"/>
      <c r="T29" s="409"/>
      <c r="U29" s="409"/>
      <c r="V29" s="410"/>
      <c r="W29" s="499"/>
      <c r="X29" s="500"/>
      <c r="Y29" s="501"/>
      <c r="Z29" s="411" t="s">
        <v>191</v>
      </c>
      <c r="AA29" s="412"/>
      <c r="AB29" s="412"/>
      <c r="AC29" s="412"/>
      <c r="AD29" s="412"/>
      <c r="AE29" s="412"/>
      <c r="AF29" s="412"/>
      <c r="AG29" s="413"/>
      <c r="AH29" s="408">
        <v>172</v>
      </c>
      <c r="AI29" s="409"/>
      <c r="AJ29" s="409"/>
      <c r="AK29" s="409"/>
      <c r="AL29" s="410"/>
      <c r="AM29" s="408">
        <v>536842</v>
      </c>
      <c r="AN29" s="409"/>
      <c r="AO29" s="409"/>
      <c r="AP29" s="409"/>
      <c r="AQ29" s="409"/>
      <c r="AR29" s="410"/>
      <c r="AS29" s="408">
        <v>3121</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1133808</v>
      </c>
      <c r="BO29" s="456"/>
      <c r="BP29" s="456"/>
      <c r="BQ29" s="456"/>
      <c r="BR29" s="456"/>
      <c r="BS29" s="456"/>
      <c r="BT29" s="456"/>
      <c r="BU29" s="457"/>
      <c r="BV29" s="455">
        <v>1233422</v>
      </c>
      <c r="BW29" s="456"/>
      <c r="BX29" s="456"/>
      <c r="BY29" s="456"/>
      <c r="BZ29" s="456"/>
      <c r="CA29" s="456"/>
      <c r="CB29" s="456"/>
      <c r="CC29" s="457"/>
      <c r="CD29" s="194"/>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79"/>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97.5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2808971</v>
      </c>
      <c r="BO30" s="490"/>
      <c r="BP30" s="490"/>
      <c r="BQ30" s="490"/>
      <c r="BR30" s="490"/>
      <c r="BS30" s="490"/>
      <c r="BT30" s="490"/>
      <c r="BU30" s="491"/>
      <c r="BV30" s="489">
        <v>2786984</v>
      </c>
      <c r="BW30" s="490"/>
      <c r="BX30" s="490"/>
      <c r="BY30" s="490"/>
      <c r="BZ30" s="490"/>
      <c r="CA30" s="490"/>
      <c r="CB30" s="490"/>
      <c r="CC30" s="491"/>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2"/>
    </row>
    <row r="33" spans="1:113" ht="13.5" customHeight="1" x14ac:dyDescent="0.15">
      <c r="A33" s="179"/>
      <c r="B33" s="203"/>
      <c r="C33" s="407" t="s">
        <v>200</v>
      </c>
      <c r="D33" s="407"/>
      <c r="E33" s="406" t="s">
        <v>201</v>
      </c>
      <c r="F33" s="406"/>
      <c r="G33" s="406"/>
      <c r="H33" s="406"/>
      <c r="I33" s="406"/>
      <c r="J33" s="406"/>
      <c r="K33" s="406"/>
      <c r="L33" s="406"/>
      <c r="M33" s="406"/>
      <c r="N33" s="406"/>
      <c r="O33" s="406"/>
      <c r="P33" s="406"/>
      <c r="Q33" s="406"/>
      <c r="R33" s="406"/>
      <c r="S33" s="406"/>
      <c r="T33" s="204"/>
      <c r="U33" s="407" t="s">
        <v>200</v>
      </c>
      <c r="V33" s="407"/>
      <c r="W33" s="406" t="s">
        <v>201</v>
      </c>
      <c r="X33" s="406"/>
      <c r="Y33" s="406"/>
      <c r="Z33" s="406"/>
      <c r="AA33" s="406"/>
      <c r="AB33" s="406"/>
      <c r="AC33" s="406"/>
      <c r="AD33" s="406"/>
      <c r="AE33" s="406"/>
      <c r="AF33" s="406"/>
      <c r="AG33" s="406"/>
      <c r="AH33" s="406"/>
      <c r="AI33" s="406"/>
      <c r="AJ33" s="406"/>
      <c r="AK33" s="406"/>
      <c r="AL33" s="204"/>
      <c r="AM33" s="407" t="s">
        <v>200</v>
      </c>
      <c r="AN33" s="407"/>
      <c r="AO33" s="406" t="s">
        <v>201</v>
      </c>
      <c r="AP33" s="406"/>
      <c r="AQ33" s="406"/>
      <c r="AR33" s="406"/>
      <c r="AS33" s="406"/>
      <c r="AT33" s="406"/>
      <c r="AU33" s="406"/>
      <c r="AV33" s="406"/>
      <c r="AW33" s="406"/>
      <c r="AX33" s="406"/>
      <c r="AY33" s="406"/>
      <c r="AZ33" s="406"/>
      <c r="BA33" s="406"/>
      <c r="BB33" s="406"/>
      <c r="BC33" s="406"/>
      <c r="BD33" s="205"/>
      <c r="BE33" s="406" t="s">
        <v>202</v>
      </c>
      <c r="BF33" s="406"/>
      <c r="BG33" s="406" t="s">
        <v>203</v>
      </c>
      <c r="BH33" s="406"/>
      <c r="BI33" s="406"/>
      <c r="BJ33" s="406"/>
      <c r="BK33" s="406"/>
      <c r="BL33" s="406"/>
      <c r="BM33" s="406"/>
      <c r="BN33" s="406"/>
      <c r="BO33" s="406"/>
      <c r="BP33" s="406"/>
      <c r="BQ33" s="406"/>
      <c r="BR33" s="406"/>
      <c r="BS33" s="406"/>
      <c r="BT33" s="406"/>
      <c r="BU33" s="406"/>
      <c r="BV33" s="205"/>
      <c r="BW33" s="407" t="s">
        <v>202</v>
      </c>
      <c r="BX33" s="407"/>
      <c r="BY33" s="406" t="s">
        <v>204</v>
      </c>
      <c r="BZ33" s="406"/>
      <c r="CA33" s="406"/>
      <c r="CB33" s="406"/>
      <c r="CC33" s="406"/>
      <c r="CD33" s="406"/>
      <c r="CE33" s="406"/>
      <c r="CF33" s="406"/>
      <c r="CG33" s="406"/>
      <c r="CH33" s="406"/>
      <c r="CI33" s="406"/>
      <c r="CJ33" s="406"/>
      <c r="CK33" s="406"/>
      <c r="CL33" s="406"/>
      <c r="CM33" s="406"/>
      <c r="CN33" s="204"/>
      <c r="CO33" s="407" t="s">
        <v>200</v>
      </c>
      <c r="CP33" s="407"/>
      <c r="CQ33" s="406" t="s">
        <v>205</v>
      </c>
      <c r="CR33" s="406"/>
      <c r="CS33" s="406"/>
      <c r="CT33" s="406"/>
      <c r="CU33" s="406"/>
      <c r="CV33" s="406"/>
      <c r="CW33" s="406"/>
      <c r="CX33" s="406"/>
      <c r="CY33" s="406"/>
      <c r="CZ33" s="406"/>
      <c r="DA33" s="406"/>
      <c r="DB33" s="406"/>
      <c r="DC33" s="406"/>
      <c r="DD33" s="406"/>
      <c r="DE33" s="406"/>
      <c r="DF33" s="204"/>
      <c r="DG33" s="405" t="s">
        <v>206</v>
      </c>
      <c r="DH33" s="405"/>
      <c r="DI33" s="206"/>
    </row>
    <row r="34" spans="1:113" ht="32.25" customHeight="1" x14ac:dyDescent="0.15">
      <c r="A34" s="179"/>
      <c r="B34" s="203"/>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9"/>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79"/>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79"/>
      <c r="BE34" s="403" t="str">
        <f>IF(BG34="","",MAX(C34:D43,U34:V43,AM34:AN43)+1)</f>
        <v/>
      </c>
      <c r="BF34" s="403"/>
      <c r="BG34" s="404"/>
      <c r="BH34" s="404"/>
      <c r="BI34" s="404"/>
      <c r="BJ34" s="404"/>
      <c r="BK34" s="404"/>
      <c r="BL34" s="404"/>
      <c r="BM34" s="404"/>
      <c r="BN34" s="404"/>
      <c r="BO34" s="404"/>
      <c r="BP34" s="404"/>
      <c r="BQ34" s="404"/>
      <c r="BR34" s="404"/>
      <c r="BS34" s="404"/>
      <c r="BT34" s="404"/>
      <c r="BU34" s="404"/>
      <c r="BV34" s="179"/>
      <c r="BW34" s="403">
        <f>IF(BY34="","",MAX(C34:D43,U34:V43,AM34:AN43,BE34:BF43)+1)</f>
        <v>6</v>
      </c>
      <c r="BX34" s="403"/>
      <c r="BY34" s="404" t="str">
        <f>IF('各会計、関係団体の財政状況及び健全化判断比率'!B68="","",'各会計、関係団体の財政状況及び健全化判断比率'!B68)</f>
        <v>三重紀北消防組合</v>
      </c>
      <c r="BZ34" s="404"/>
      <c r="CA34" s="404"/>
      <c r="CB34" s="404"/>
      <c r="CC34" s="404"/>
      <c r="CD34" s="404"/>
      <c r="CE34" s="404"/>
      <c r="CF34" s="404"/>
      <c r="CG34" s="404"/>
      <c r="CH34" s="404"/>
      <c r="CI34" s="404"/>
      <c r="CJ34" s="404"/>
      <c r="CK34" s="404"/>
      <c r="CL34" s="404"/>
      <c r="CM34" s="404"/>
      <c r="CN34" s="179"/>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6"/>
    </row>
    <row r="35" spans="1:113" ht="32.25" customHeight="1" x14ac:dyDescent="0.15">
      <c r="A35" s="179"/>
      <c r="B35" s="203"/>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79"/>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79"/>
      <c r="AM35" s="403" t="str">
        <f t="shared" ref="AM35:AM43" si="0">IF(AO35="","",AM34+1)</f>
        <v/>
      </c>
      <c r="AN35" s="403"/>
      <c r="AO35" s="404"/>
      <c r="AP35" s="404"/>
      <c r="AQ35" s="404"/>
      <c r="AR35" s="404"/>
      <c r="AS35" s="404"/>
      <c r="AT35" s="404"/>
      <c r="AU35" s="404"/>
      <c r="AV35" s="404"/>
      <c r="AW35" s="404"/>
      <c r="AX35" s="404"/>
      <c r="AY35" s="404"/>
      <c r="AZ35" s="404"/>
      <c r="BA35" s="404"/>
      <c r="BB35" s="404"/>
      <c r="BC35" s="404"/>
      <c r="BD35" s="179"/>
      <c r="BE35" s="403" t="str">
        <f t="shared" ref="BE35:BE43" si="1">IF(BG35="","",BE34+1)</f>
        <v/>
      </c>
      <c r="BF35" s="403"/>
      <c r="BG35" s="404"/>
      <c r="BH35" s="404"/>
      <c r="BI35" s="404"/>
      <c r="BJ35" s="404"/>
      <c r="BK35" s="404"/>
      <c r="BL35" s="404"/>
      <c r="BM35" s="404"/>
      <c r="BN35" s="404"/>
      <c r="BO35" s="404"/>
      <c r="BP35" s="404"/>
      <c r="BQ35" s="404"/>
      <c r="BR35" s="404"/>
      <c r="BS35" s="404"/>
      <c r="BT35" s="404"/>
      <c r="BU35" s="404"/>
      <c r="BV35" s="179"/>
      <c r="BW35" s="403">
        <f t="shared" ref="BW35:BW43" si="2">IF(BY35="","",BW34+1)</f>
        <v>7</v>
      </c>
      <c r="BX35" s="403"/>
      <c r="BY35" s="404" t="str">
        <f>IF('各会計、関係団体の財政状況及び健全化判断比率'!B69="","",'各会計、関係団体の財政状況及び健全化判断比率'!B69)</f>
        <v>荷坂やすらぎ苑組合</v>
      </c>
      <c r="BZ35" s="404"/>
      <c r="CA35" s="404"/>
      <c r="CB35" s="404"/>
      <c r="CC35" s="404"/>
      <c r="CD35" s="404"/>
      <c r="CE35" s="404"/>
      <c r="CF35" s="404"/>
      <c r="CG35" s="404"/>
      <c r="CH35" s="404"/>
      <c r="CI35" s="404"/>
      <c r="CJ35" s="404"/>
      <c r="CK35" s="404"/>
      <c r="CL35" s="404"/>
      <c r="CM35" s="404"/>
      <c r="CN35" s="179"/>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6"/>
    </row>
    <row r="36" spans="1:113" ht="32.25" customHeight="1" x14ac:dyDescent="0.15">
      <c r="A36" s="179"/>
      <c r="B36" s="203"/>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79"/>
      <c r="U36" s="403">
        <f t="shared" ref="U36:U43" si="4">IF(W36="","",U35+1)</f>
        <v>4</v>
      </c>
      <c r="V36" s="403"/>
      <c r="W36" s="404" t="str">
        <f>IF('各会計、関係団体の財政状況及び健全化判断比率'!B30="","",'各会計、関係団体の財政状況及び健全化判断比率'!B30)</f>
        <v>介護サービス事業特別会計</v>
      </c>
      <c r="X36" s="404"/>
      <c r="Y36" s="404"/>
      <c r="Z36" s="404"/>
      <c r="AA36" s="404"/>
      <c r="AB36" s="404"/>
      <c r="AC36" s="404"/>
      <c r="AD36" s="404"/>
      <c r="AE36" s="404"/>
      <c r="AF36" s="404"/>
      <c r="AG36" s="404"/>
      <c r="AH36" s="404"/>
      <c r="AI36" s="404"/>
      <c r="AJ36" s="404"/>
      <c r="AK36" s="404"/>
      <c r="AL36" s="179"/>
      <c r="AM36" s="403" t="str">
        <f t="shared" si="0"/>
        <v/>
      </c>
      <c r="AN36" s="403"/>
      <c r="AO36" s="404"/>
      <c r="AP36" s="404"/>
      <c r="AQ36" s="404"/>
      <c r="AR36" s="404"/>
      <c r="AS36" s="404"/>
      <c r="AT36" s="404"/>
      <c r="AU36" s="404"/>
      <c r="AV36" s="404"/>
      <c r="AW36" s="404"/>
      <c r="AX36" s="404"/>
      <c r="AY36" s="404"/>
      <c r="AZ36" s="404"/>
      <c r="BA36" s="404"/>
      <c r="BB36" s="404"/>
      <c r="BC36" s="404"/>
      <c r="BD36" s="179"/>
      <c r="BE36" s="403" t="str">
        <f t="shared" si="1"/>
        <v/>
      </c>
      <c r="BF36" s="403"/>
      <c r="BG36" s="404"/>
      <c r="BH36" s="404"/>
      <c r="BI36" s="404"/>
      <c r="BJ36" s="404"/>
      <c r="BK36" s="404"/>
      <c r="BL36" s="404"/>
      <c r="BM36" s="404"/>
      <c r="BN36" s="404"/>
      <c r="BO36" s="404"/>
      <c r="BP36" s="404"/>
      <c r="BQ36" s="404"/>
      <c r="BR36" s="404"/>
      <c r="BS36" s="404"/>
      <c r="BT36" s="404"/>
      <c r="BU36" s="404"/>
      <c r="BV36" s="179"/>
      <c r="BW36" s="403">
        <f t="shared" si="2"/>
        <v>8</v>
      </c>
      <c r="BX36" s="403"/>
      <c r="BY36" s="404" t="str">
        <f>IF('各会計、関係団体の財政状況及び健全化判断比率'!B70="","",'各会計、関係団体の財政状況及び健全化判断比率'!B70)</f>
        <v>紀北広域連合　一般会計</v>
      </c>
      <c r="BZ36" s="404"/>
      <c r="CA36" s="404"/>
      <c r="CB36" s="404"/>
      <c r="CC36" s="404"/>
      <c r="CD36" s="404"/>
      <c r="CE36" s="404"/>
      <c r="CF36" s="404"/>
      <c r="CG36" s="404"/>
      <c r="CH36" s="404"/>
      <c r="CI36" s="404"/>
      <c r="CJ36" s="404"/>
      <c r="CK36" s="404"/>
      <c r="CL36" s="404"/>
      <c r="CM36" s="404"/>
      <c r="CN36" s="179"/>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6"/>
    </row>
    <row r="37" spans="1:113" ht="32.25" customHeight="1" x14ac:dyDescent="0.15">
      <c r="A37" s="179"/>
      <c r="B37" s="203"/>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9"/>
      <c r="U37" s="403" t="str">
        <f t="shared" si="4"/>
        <v/>
      </c>
      <c r="V37" s="403"/>
      <c r="W37" s="404"/>
      <c r="X37" s="404"/>
      <c r="Y37" s="404"/>
      <c r="Z37" s="404"/>
      <c r="AA37" s="404"/>
      <c r="AB37" s="404"/>
      <c r="AC37" s="404"/>
      <c r="AD37" s="404"/>
      <c r="AE37" s="404"/>
      <c r="AF37" s="404"/>
      <c r="AG37" s="404"/>
      <c r="AH37" s="404"/>
      <c r="AI37" s="404"/>
      <c r="AJ37" s="404"/>
      <c r="AK37" s="404"/>
      <c r="AL37" s="179"/>
      <c r="AM37" s="403" t="str">
        <f t="shared" si="0"/>
        <v/>
      </c>
      <c r="AN37" s="403"/>
      <c r="AO37" s="404"/>
      <c r="AP37" s="404"/>
      <c r="AQ37" s="404"/>
      <c r="AR37" s="404"/>
      <c r="AS37" s="404"/>
      <c r="AT37" s="404"/>
      <c r="AU37" s="404"/>
      <c r="AV37" s="404"/>
      <c r="AW37" s="404"/>
      <c r="AX37" s="404"/>
      <c r="AY37" s="404"/>
      <c r="AZ37" s="404"/>
      <c r="BA37" s="404"/>
      <c r="BB37" s="404"/>
      <c r="BC37" s="404"/>
      <c r="BD37" s="179"/>
      <c r="BE37" s="403" t="str">
        <f t="shared" si="1"/>
        <v/>
      </c>
      <c r="BF37" s="403"/>
      <c r="BG37" s="404"/>
      <c r="BH37" s="404"/>
      <c r="BI37" s="404"/>
      <c r="BJ37" s="404"/>
      <c r="BK37" s="404"/>
      <c r="BL37" s="404"/>
      <c r="BM37" s="404"/>
      <c r="BN37" s="404"/>
      <c r="BO37" s="404"/>
      <c r="BP37" s="404"/>
      <c r="BQ37" s="404"/>
      <c r="BR37" s="404"/>
      <c r="BS37" s="404"/>
      <c r="BT37" s="404"/>
      <c r="BU37" s="404"/>
      <c r="BV37" s="179"/>
      <c r="BW37" s="403">
        <f t="shared" si="2"/>
        <v>9</v>
      </c>
      <c r="BX37" s="403"/>
      <c r="BY37" s="404" t="str">
        <f>IF('各会計、関係団体の財政状況及び健全化判断比率'!B71="","",'各会計、関係団体の財政状況及び健全化判断比率'!B71)</f>
        <v>紀北広域連合　介護保険事業特別会計</v>
      </c>
      <c r="BZ37" s="404"/>
      <c r="CA37" s="404"/>
      <c r="CB37" s="404"/>
      <c r="CC37" s="404"/>
      <c r="CD37" s="404"/>
      <c r="CE37" s="404"/>
      <c r="CF37" s="404"/>
      <c r="CG37" s="404"/>
      <c r="CH37" s="404"/>
      <c r="CI37" s="404"/>
      <c r="CJ37" s="404"/>
      <c r="CK37" s="404"/>
      <c r="CL37" s="404"/>
      <c r="CM37" s="404"/>
      <c r="CN37" s="179"/>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6"/>
    </row>
    <row r="38" spans="1:113" ht="32.25" customHeight="1" x14ac:dyDescent="0.15">
      <c r="A38" s="179"/>
      <c r="B38" s="203"/>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9"/>
      <c r="U38" s="403" t="str">
        <f t="shared" si="4"/>
        <v/>
      </c>
      <c r="V38" s="403"/>
      <c r="W38" s="404"/>
      <c r="X38" s="404"/>
      <c r="Y38" s="404"/>
      <c r="Z38" s="404"/>
      <c r="AA38" s="404"/>
      <c r="AB38" s="404"/>
      <c r="AC38" s="404"/>
      <c r="AD38" s="404"/>
      <c r="AE38" s="404"/>
      <c r="AF38" s="404"/>
      <c r="AG38" s="404"/>
      <c r="AH38" s="404"/>
      <c r="AI38" s="404"/>
      <c r="AJ38" s="404"/>
      <c r="AK38" s="404"/>
      <c r="AL38" s="179"/>
      <c r="AM38" s="403" t="str">
        <f t="shared" si="0"/>
        <v/>
      </c>
      <c r="AN38" s="403"/>
      <c r="AO38" s="404"/>
      <c r="AP38" s="404"/>
      <c r="AQ38" s="404"/>
      <c r="AR38" s="404"/>
      <c r="AS38" s="404"/>
      <c r="AT38" s="404"/>
      <c r="AU38" s="404"/>
      <c r="AV38" s="404"/>
      <c r="AW38" s="404"/>
      <c r="AX38" s="404"/>
      <c r="AY38" s="404"/>
      <c r="AZ38" s="404"/>
      <c r="BA38" s="404"/>
      <c r="BB38" s="404"/>
      <c r="BC38" s="404"/>
      <c r="BD38" s="179"/>
      <c r="BE38" s="403" t="str">
        <f t="shared" si="1"/>
        <v/>
      </c>
      <c r="BF38" s="403"/>
      <c r="BG38" s="404"/>
      <c r="BH38" s="404"/>
      <c r="BI38" s="404"/>
      <c r="BJ38" s="404"/>
      <c r="BK38" s="404"/>
      <c r="BL38" s="404"/>
      <c r="BM38" s="404"/>
      <c r="BN38" s="404"/>
      <c r="BO38" s="404"/>
      <c r="BP38" s="404"/>
      <c r="BQ38" s="404"/>
      <c r="BR38" s="404"/>
      <c r="BS38" s="404"/>
      <c r="BT38" s="404"/>
      <c r="BU38" s="404"/>
      <c r="BV38" s="179"/>
      <c r="BW38" s="403">
        <f t="shared" si="2"/>
        <v>10</v>
      </c>
      <c r="BX38" s="403"/>
      <c r="BY38" s="404" t="str">
        <f>IF('各会計、関係団体の財政状況及び健全化判断比率'!B72="","",'各会計、関係団体の財政状況及び健全化判断比率'!B72)</f>
        <v>紀北広域連合　障害者支援事業特別会計</v>
      </c>
      <c r="BZ38" s="404"/>
      <c r="CA38" s="404"/>
      <c r="CB38" s="404"/>
      <c r="CC38" s="404"/>
      <c r="CD38" s="404"/>
      <c r="CE38" s="404"/>
      <c r="CF38" s="404"/>
      <c r="CG38" s="404"/>
      <c r="CH38" s="404"/>
      <c r="CI38" s="404"/>
      <c r="CJ38" s="404"/>
      <c r="CK38" s="404"/>
      <c r="CL38" s="404"/>
      <c r="CM38" s="404"/>
      <c r="CN38" s="179"/>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6"/>
    </row>
    <row r="39" spans="1:113" ht="32.25" customHeight="1" x14ac:dyDescent="0.15">
      <c r="A39" s="179"/>
      <c r="B39" s="203"/>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9"/>
      <c r="U39" s="403" t="str">
        <f t="shared" si="4"/>
        <v/>
      </c>
      <c r="V39" s="403"/>
      <c r="W39" s="404"/>
      <c r="X39" s="404"/>
      <c r="Y39" s="404"/>
      <c r="Z39" s="404"/>
      <c r="AA39" s="404"/>
      <c r="AB39" s="404"/>
      <c r="AC39" s="404"/>
      <c r="AD39" s="404"/>
      <c r="AE39" s="404"/>
      <c r="AF39" s="404"/>
      <c r="AG39" s="404"/>
      <c r="AH39" s="404"/>
      <c r="AI39" s="404"/>
      <c r="AJ39" s="404"/>
      <c r="AK39" s="404"/>
      <c r="AL39" s="179"/>
      <c r="AM39" s="403" t="str">
        <f t="shared" si="0"/>
        <v/>
      </c>
      <c r="AN39" s="403"/>
      <c r="AO39" s="404"/>
      <c r="AP39" s="404"/>
      <c r="AQ39" s="404"/>
      <c r="AR39" s="404"/>
      <c r="AS39" s="404"/>
      <c r="AT39" s="404"/>
      <c r="AU39" s="404"/>
      <c r="AV39" s="404"/>
      <c r="AW39" s="404"/>
      <c r="AX39" s="404"/>
      <c r="AY39" s="404"/>
      <c r="AZ39" s="404"/>
      <c r="BA39" s="404"/>
      <c r="BB39" s="404"/>
      <c r="BC39" s="404"/>
      <c r="BD39" s="179"/>
      <c r="BE39" s="403" t="str">
        <f t="shared" si="1"/>
        <v/>
      </c>
      <c r="BF39" s="403"/>
      <c r="BG39" s="404"/>
      <c r="BH39" s="404"/>
      <c r="BI39" s="404"/>
      <c r="BJ39" s="404"/>
      <c r="BK39" s="404"/>
      <c r="BL39" s="404"/>
      <c r="BM39" s="404"/>
      <c r="BN39" s="404"/>
      <c r="BO39" s="404"/>
      <c r="BP39" s="404"/>
      <c r="BQ39" s="404"/>
      <c r="BR39" s="404"/>
      <c r="BS39" s="404"/>
      <c r="BT39" s="404"/>
      <c r="BU39" s="404"/>
      <c r="BV39" s="179"/>
      <c r="BW39" s="403">
        <f t="shared" si="2"/>
        <v>11</v>
      </c>
      <c r="BX39" s="403"/>
      <c r="BY39" s="404" t="str">
        <f>IF('各会計、関係団体の財政状況及び健全化判断比率'!B73="","",'各会計、関係団体の財政状況及び健全化判断比率'!B73)</f>
        <v>紀北広域連合　障害者支援サービス事業特別会計</v>
      </c>
      <c r="BZ39" s="404"/>
      <c r="CA39" s="404"/>
      <c r="CB39" s="404"/>
      <c r="CC39" s="404"/>
      <c r="CD39" s="404"/>
      <c r="CE39" s="404"/>
      <c r="CF39" s="404"/>
      <c r="CG39" s="404"/>
      <c r="CH39" s="404"/>
      <c r="CI39" s="404"/>
      <c r="CJ39" s="404"/>
      <c r="CK39" s="404"/>
      <c r="CL39" s="404"/>
      <c r="CM39" s="404"/>
      <c r="CN39" s="179"/>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6"/>
    </row>
    <row r="40" spans="1:113" ht="32.25" customHeight="1" x14ac:dyDescent="0.15">
      <c r="A40" s="179"/>
      <c r="B40" s="203"/>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9"/>
      <c r="U40" s="403" t="str">
        <f t="shared" si="4"/>
        <v/>
      </c>
      <c r="V40" s="403"/>
      <c r="W40" s="404"/>
      <c r="X40" s="404"/>
      <c r="Y40" s="404"/>
      <c r="Z40" s="404"/>
      <c r="AA40" s="404"/>
      <c r="AB40" s="404"/>
      <c r="AC40" s="404"/>
      <c r="AD40" s="404"/>
      <c r="AE40" s="404"/>
      <c r="AF40" s="404"/>
      <c r="AG40" s="404"/>
      <c r="AH40" s="404"/>
      <c r="AI40" s="404"/>
      <c r="AJ40" s="404"/>
      <c r="AK40" s="404"/>
      <c r="AL40" s="179"/>
      <c r="AM40" s="403" t="str">
        <f t="shared" si="0"/>
        <v/>
      </c>
      <c r="AN40" s="403"/>
      <c r="AO40" s="404"/>
      <c r="AP40" s="404"/>
      <c r="AQ40" s="404"/>
      <c r="AR40" s="404"/>
      <c r="AS40" s="404"/>
      <c r="AT40" s="404"/>
      <c r="AU40" s="404"/>
      <c r="AV40" s="404"/>
      <c r="AW40" s="404"/>
      <c r="AX40" s="404"/>
      <c r="AY40" s="404"/>
      <c r="AZ40" s="404"/>
      <c r="BA40" s="404"/>
      <c r="BB40" s="404"/>
      <c r="BC40" s="404"/>
      <c r="BD40" s="179"/>
      <c r="BE40" s="403" t="str">
        <f t="shared" si="1"/>
        <v/>
      </c>
      <c r="BF40" s="403"/>
      <c r="BG40" s="404"/>
      <c r="BH40" s="404"/>
      <c r="BI40" s="404"/>
      <c r="BJ40" s="404"/>
      <c r="BK40" s="404"/>
      <c r="BL40" s="404"/>
      <c r="BM40" s="404"/>
      <c r="BN40" s="404"/>
      <c r="BO40" s="404"/>
      <c r="BP40" s="404"/>
      <c r="BQ40" s="404"/>
      <c r="BR40" s="404"/>
      <c r="BS40" s="404"/>
      <c r="BT40" s="404"/>
      <c r="BU40" s="404"/>
      <c r="BV40" s="179"/>
      <c r="BW40" s="403">
        <f t="shared" si="2"/>
        <v>12</v>
      </c>
      <c r="BX40" s="403"/>
      <c r="BY40" s="404" t="str">
        <f>IF('各会計、関係団体の財政状況及び健全化判断比率'!B74="","",'各会計、関係団体の財政状況及び健全化判断比率'!B74)</f>
        <v>三重県市町総合事務組合　一般会計</v>
      </c>
      <c r="BZ40" s="404"/>
      <c r="CA40" s="404"/>
      <c r="CB40" s="404"/>
      <c r="CC40" s="404"/>
      <c r="CD40" s="404"/>
      <c r="CE40" s="404"/>
      <c r="CF40" s="404"/>
      <c r="CG40" s="404"/>
      <c r="CH40" s="404"/>
      <c r="CI40" s="404"/>
      <c r="CJ40" s="404"/>
      <c r="CK40" s="404"/>
      <c r="CL40" s="404"/>
      <c r="CM40" s="404"/>
      <c r="CN40" s="179"/>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6"/>
    </row>
    <row r="41" spans="1:113" ht="32.25" customHeight="1" x14ac:dyDescent="0.15">
      <c r="A41" s="179"/>
      <c r="B41" s="203"/>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9"/>
      <c r="U41" s="403" t="str">
        <f t="shared" si="4"/>
        <v/>
      </c>
      <c r="V41" s="403"/>
      <c r="W41" s="404"/>
      <c r="X41" s="404"/>
      <c r="Y41" s="404"/>
      <c r="Z41" s="404"/>
      <c r="AA41" s="404"/>
      <c r="AB41" s="404"/>
      <c r="AC41" s="404"/>
      <c r="AD41" s="404"/>
      <c r="AE41" s="404"/>
      <c r="AF41" s="404"/>
      <c r="AG41" s="404"/>
      <c r="AH41" s="404"/>
      <c r="AI41" s="404"/>
      <c r="AJ41" s="404"/>
      <c r="AK41" s="404"/>
      <c r="AL41" s="179"/>
      <c r="AM41" s="403" t="str">
        <f t="shared" si="0"/>
        <v/>
      </c>
      <c r="AN41" s="403"/>
      <c r="AO41" s="404"/>
      <c r="AP41" s="404"/>
      <c r="AQ41" s="404"/>
      <c r="AR41" s="404"/>
      <c r="AS41" s="404"/>
      <c r="AT41" s="404"/>
      <c r="AU41" s="404"/>
      <c r="AV41" s="404"/>
      <c r="AW41" s="404"/>
      <c r="AX41" s="404"/>
      <c r="AY41" s="404"/>
      <c r="AZ41" s="404"/>
      <c r="BA41" s="404"/>
      <c r="BB41" s="404"/>
      <c r="BC41" s="404"/>
      <c r="BD41" s="179"/>
      <c r="BE41" s="403" t="str">
        <f t="shared" si="1"/>
        <v/>
      </c>
      <c r="BF41" s="403"/>
      <c r="BG41" s="404"/>
      <c r="BH41" s="404"/>
      <c r="BI41" s="404"/>
      <c r="BJ41" s="404"/>
      <c r="BK41" s="404"/>
      <c r="BL41" s="404"/>
      <c r="BM41" s="404"/>
      <c r="BN41" s="404"/>
      <c r="BO41" s="404"/>
      <c r="BP41" s="404"/>
      <c r="BQ41" s="404"/>
      <c r="BR41" s="404"/>
      <c r="BS41" s="404"/>
      <c r="BT41" s="404"/>
      <c r="BU41" s="404"/>
      <c r="BV41" s="179"/>
      <c r="BW41" s="403">
        <f t="shared" si="2"/>
        <v>13</v>
      </c>
      <c r="BX41" s="403"/>
      <c r="BY41" s="404" t="str">
        <f>IF('各会計、関係団体の財政状況及び健全化判断比率'!B75="","",'各会計、関係団体の財政状況及び健全化判断比率'!B75)</f>
        <v>三重県市町総合事務組合　共同研修特別会計</v>
      </c>
      <c r="BZ41" s="404"/>
      <c r="CA41" s="404"/>
      <c r="CB41" s="404"/>
      <c r="CC41" s="404"/>
      <c r="CD41" s="404"/>
      <c r="CE41" s="404"/>
      <c r="CF41" s="404"/>
      <c r="CG41" s="404"/>
      <c r="CH41" s="404"/>
      <c r="CI41" s="404"/>
      <c r="CJ41" s="404"/>
      <c r="CK41" s="404"/>
      <c r="CL41" s="404"/>
      <c r="CM41" s="404"/>
      <c r="CN41" s="179"/>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6"/>
    </row>
    <row r="42" spans="1:113" ht="32.25" customHeight="1" x14ac:dyDescent="0.15">
      <c r="B42" s="203"/>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9"/>
      <c r="U42" s="403" t="str">
        <f t="shared" si="4"/>
        <v/>
      </c>
      <c r="V42" s="403"/>
      <c r="W42" s="404"/>
      <c r="X42" s="404"/>
      <c r="Y42" s="404"/>
      <c r="Z42" s="404"/>
      <c r="AA42" s="404"/>
      <c r="AB42" s="404"/>
      <c r="AC42" s="404"/>
      <c r="AD42" s="404"/>
      <c r="AE42" s="404"/>
      <c r="AF42" s="404"/>
      <c r="AG42" s="404"/>
      <c r="AH42" s="404"/>
      <c r="AI42" s="404"/>
      <c r="AJ42" s="404"/>
      <c r="AK42" s="404"/>
      <c r="AL42" s="179"/>
      <c r="AM42" s="403" t="str">
        <f t="shared" si="0"/>
        <v/>
      </c>
      <c r="AN42" s="403"/>
      <c r="AO42" s="404"/>
      <c r="AP42" s="404"/>
      <c r="AQ42" s="404"/>
      <c r="AR42" s="404"/>
      <c r="AS42" s="404"/>
      <c r="AT42" s="404"/>
      <c r="AU42" s="404"/>
      <c r="AV42" s="404"/>
      <c r="AW42" s="404"/>
      <c r="AX42" s="404"/>
      <c r="AY42" s="404"/>
      <c r="AZ42" s="404"/>
      <c r="BA42" s="404"/>
      <c r="BB42" s="404"/>
      <c r="BC42" s="404"/>
      <c r="BD42" s="179"/>
      <c r="BE42" s="403" t="str">
        <f t="shared" si="1"/>
        <v/>
      </c>
      <c r="BF42" s="403"/>
      <c r="BG42" s="404"/>
      <c r="BH42" s="404"/>
      <c r="BI42" s="404"/>
      <c r="BJ42" s="404"/>
      <c r="BK42" s="404"/>
      <c r="BL42" s="404"/>
      <c r="BM42" s="404"/>
      <c r="BN42" s="404"/>
      <c r="BO42" s="404"/>
      <c r="BP42" s="404"/>
      <c r="BQ42" s="404"/>
      <c r="BR42" s="404"/>
      <c r="BS42" s="404"/>
      <c r="BT42" s="404"/>
      <c r="BU42" s="404"/>
      <c r="BV42" s="179"/>
      <c r="BW42" s="403">
        <f t="shared" si="2"/>
        <v>14</v>
      </c>
      <c r="BX42" s="403"/>
      <c r="BY42" s="404" t="str">
        <f>IF('各会計、関係団体の財政状況及び健全化判断比率'!B76="","",'各会計、関係団体の財政状況及び健全化判断比率'!B76)</f>
        <v>三重県市町総合事務組合　デジタル地図特別会計</v>
      </c>
      <c r="BZ42" s="404"/>
      <c r="CA42" s="404"/>
      <c r="CB42" s="404"/>
      <c r="CC42" s="404"/>
      <c r="CD42" s="404"/>
      <c r="CE42" s="404"/>
      <c r="CF42" s="404"/>
      <c r="CG42" s="404"/>
      <c r="CH42" s="404"/>
      <c r="CI42" s="404"/>
      <c r="CJ42" s="404"/>
      <c r="CK42" s="404"/>
      <c r="CL42" s="404"/>
      <c r="CM42" s="404"/>
      <c r="CN42" s="179"/>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6"/>
    </row>
    <row r="43" spans="1:113" ht="32.25" customHeight="1" x14ac:dyDescent="0.15">
      <c r="B43" s="203"/>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9"/>
      <c r="U43" s="403" t="str">
        <f t="shared" si="4"/>
        <v/>
      </c>
      <c r="V43" s="403"/>
      <c r="W43" s="404"/>
      <c r="X43" s="404"/>
      <c r="Y43" s="404"/>
      <c r="Z43" s="404"/>
      <c r="AA43" s="404"/>
      <c r="AB43" s="404"/>
      <c r="AC43" s="404"/>
      <c r="AD43" s="404"/>
      <c r="AE43" s="404"/>
      <c r="AF43" s="404"/>
      <c r="AG43" s="404"/>
      <c r="AH43" s="404"/>
      <c r="AI43" s="404"/>
      <c r="AJ43" s="404"/>
      <c r="AK43" s="404"/>
      <c r="AL43" s="179"/>
      <c r="AM43" s="403" t="str">
        <f t="shared" si="0"/>
        <v/>
      </c>
      <c r="AN43" s="403"/>
      <c r="AO43" s="404"/>
      <c r="AP43" s="404"/>
      <c r="AQ43" s="404"/>
      <c r="AR43" s="404"/>
      <c r="AS43" s="404"/>
      <c r="AT43" s="404"/>
      <c r="AU43" s="404"/>
      <c r="AV43" s="404"/>
      <c r="AW43" s="404"/>
      <c r="AX43" s="404"/>
      <c r="AY43" s="404"/>
      <c r="AZ43" s="404"/>
      <c r="BA43" s="404"/>
      <c r="BB43" s="404"/>
      <c r="BC43" s="404"/>
      <c r="BD43" s="179"/>
      <c r="BE43" s="403" t="str">
        <f t="shared" si="1"/>
        <v/>
      </c>
      <c r="BF43" s="403"/>
      <c r="BG43" s="404"/>
      <c r="BH43" s="404"/>
      <c r="BI43" s="404"/>
      <c r="BJ43" s="404"/>
      <c r="BK43" s="404"/>
      <c r="BL43" s="404"/>
      <c r="BM43" s="404"/>
      <c r="BN43" s="404"/>
      <c r="BO43" s="404"/>
      <c r="BP43" s="404"/>
      <c r="BQ43" s="404"/>
      <c r="BR43" s="404"/>
      <c r="BS43" s="404"/>
      <c r="BT43" s="404"/>
      <c r="BU43" s="404"/>
      <c r="BV43" s="179"/>
      <c r="BW43" s="403">
        <f t="shared" si="2"/>
        <v>15</v>
      </c>
      <c r="BX43" s="403"/>
      <c r="BY43" s="404" t="str">
        <f>IF('各会計、関係団体の財政状況及び健全化判断比率'!B77="","",'各会計、関係団体の財政状況及び健全化判断比率'!B77)</f>
        <v>三重県市町総合事務組合　物品特別会計</v>
      </c>
      <c r="BZ43" s="404"/>
      <c r="CA43" s="404"/>
      <c r="CB43" s="404"/>
      <c r="CC43" s="404"/>
      <c r="CD43" s="404"/>
      <c r="CE43" s="404"/>
      <c r="CF43" s="404"/>
      <c r="CG43" s="404"/>
      <c r="CH43" s="404"/>
      <c r="CI43" s="404"/>
      <c r="CJ43" s="404"/>
      <c r="CK43" s="404"/>
      <c r="CL43" s="404"/>
      <c r="CM43" s="404"/>
      <c r="CN43" s="179"/>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cHk+Hyfiu51ogwnTCw2AZagg371AgaM8Y777mS0FCYkrnriwa3G7AID4Cn7yr5T7IV8oTrtoJ4UFrfNRHi8adA==" saltValue="64Bj84OePKwhxsvguKUb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87" t="s">
        <v>574</v>
      </c>
      <c r="D34" s="1187"/>
      <c r="E34" s="1188"/>
      <c r="F34" s="32">
        <v>5.75</v>
      </c>
      <c r="G34" s="33">
        <v>6.14</v>
      </c>
      <c r="H34" s="33">
        <v>8.92</v>
      </c>
      <c r="I34" s="33">
        <v>8.8800000000000008</v>
      </c>
      <c r="J34" s="34">
        <v>9.83</v>
      </c>
      <c r="K34" s="22"/>
      <c r="L34" s="22"/>
      <c r="M34" s="22"/>
      <c r="N34" s="22"/>
      <c r="O34" s="22"/>
      <c r="P34" s="22"/>
    </row>
    <row r="35" spans="1:16" ht="39" customHeight="1" x14ac:dyDescent="0.15">
      <c r="A35" s="22"/>
      <c r="B35" s="35"/>
      <c r="C35" s="1181" t="s">
        <v>575</v>
      </c>
      <c r="D35" s="1182"/>
      <c r="E35" s="1183"/>
      <c r="F35" s="36">
        <v>4.34</v>
      </c>
      <c r="G35" s="37">
        <v>4.54</v>
      </c>
      <c r="H35" s="37">
        <v>4.3</v>
      </c>
      <c r="I35" s="37">
        <v>4.12</v>
      </c>
      <c r="J35" s="38">
        <v>4.28</v>
      </c>
      <c r="K35" s="22"/>
      <c r="L35" s="22"/>
      <c r="M35" s="22"/>
      <c r="N35" s="22"/>
      <c r="O35" s="22"/>
      <c r="P35" s="22"/>
    </row>
    <row r="36" spans="1:16" ht="39" customHeight="1" x14ac:dyDescent="0.15">
      <c r="A36" s="22"/>
      <c r="B36" s="35"/>
      <c r="C36" s="1181" t="s">
        <v>576</v>
      </c>
      <c r="D36" s="1182"/>
      <c r="E36" s="1183"/>
      <c r="F36" s="36">
        <v>0.25</v>
      </c>
      <c r="G36" s="37">
        <v>0.06</v>
      </c>
      <c r="H36" s="37">
        <v>0.04</v>
      </c>
      <c r="I36" s="37">
        <v>0.28999999999999998</v>
      </c>
      <c r="J36" s="38">
        <v>0.64</v>
      </c>
      <c r="K36" s="22"/>
      <c r="L36" s="22"/>
      <c r="M36" s="22"/>
      <c r="N36" s="22"/>
      <c r="O36" s="22"/>
      <c r="P36" s="22"/>
    </row>
    <row r="37" spans="1:16" ht="39" customHeight="1" x14ac:dyDescent="0.15">
      <c r="A37" s="22"/>
      <c r="B37" s="35"/>
      <c r="C37" s="1181" t="s">
        <v>577</v>
      </c>
      <c r="D37" s="1182"/>
      <c r="E37" s="1183"/>
      <c r="F37" s="36">
        <v>0.65</v>
      </c>
      <c r="G37" s="37">
        <v>0.97</v>
      </c>
      <c r="H37" s="37">
        <v>1.07</v>
      </c>
      <c r="I37" s="37">
        <v>0.75</v>
      </c>
      <c r="J37" s="38">
        <v>0.48</v>
      </c>
      <c r="K37" s="22"/>
      <c r="L37" s="22"/>
      <c r="M37" s="22"/>
      <c r="N37" s="22"/>
      <c r="O37" s="22"/>
      <c r="P37" s="22"/>
    </row>
    <row r="38" spans="1:16" ht="39" customHeight="1" x14ac:dyDescent="0.15">
      <c r="A38" s="22"/>
      <c r="B38" s="35"/>
      <c r="C38" s="1181" t="s">
        <v>578</v>
      </c>
      <c r="D38" s="1182"/>
      <c r="E38" s="1183"/>
      <c r="F38" s="36">
        <v>0.18</v>
      </c>
      <c r="G38" s="37">
        <v>0.17</v>
      </c>
      <c r="H38" s="37">
        <v>0.22</v>
      </c>
      <c r="I38" s="37">
        <v>0.22</v>
      </c>
      <c r="J38" s="38">
        <v>0.14000000000000001</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579</v>
      </c>
      <c r="D42" s="1182"/>
      <c r="E42" s="1183"/>
      <c r="F42" s="36" t="s">
        <v>524</v>
      </c>
      <c r="G42" s="37" t="s">
        <v>524</v>
      </c>
      <c r="H42" s="37" t="s">
        <v>524</v>
      </c>
      <c r="I42" s="37" t="s">
        <v>524</v>
      </c>
      <c r="J42" s="38" t="s">
        <v>524</v>
      </c>
      <c r="K42" s="22"/>
      <c r="L42" s="22"/>
      <c r="M42" s="22"/>
      <c r="N42" s="22"/>
      <c r="O42" s="22"/>
      <c r="P42" s="22"/>
    </row>
    <row r="43" spans="1:16" ht="39" customHeight="1" thickBot="1" x14ac:dyDescent="0.2">
      <c r="A43" s="22"/>
      <c r="B43" s="40"/>
      <c r="C43" s="1184" t="s">
        <v>580</v>
      </c>
      <c r="D43" s="1185"/>
      <c r="E43" s="1186"/>
      <c r="F43" s="41" t="s">
        <v>524</v>
      </c>
      <c r="G43" s="42" t="s">
        <v>524</v>
      </c>
      <c r="H43" s="42" t="s">
        <v>524</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ZRJt7Dnpm6Wk3yFMuBn1AVD31wFw/B/k28AiEyZxFunWIYbufy9F3uyI6+82bUOOcyvc+xKd5yGt+6zq7dZg==" saltValue="jQd+UsyIPFt8GAX932lj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1294</v>
      </c>
      <c r="L45" s="60">
        <v>1325</v>
      </c>
      <c r="M45" s="60">
        <v>1382</v>
      </c>
      <c r="N45" s="60">
        <v>1382</v>
      </c>
      <c r="O45" s="61">
        <v>1416</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524</v>
      </c>
      <c r="L46" s="64" t="s">
        <v>524</v>
      </c>
      <c r="M46" s="64" t="s">
        <v>524</v>
      </c>
      <c r="N46" s="64" t="s">
        <v>524</v>
      </c>
      <c r="O46" s="65" t="s">
        <v>524</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524</v>
      </c>
      <c r="L47" s="64" t="s">
        <v>524</v>
      </c>
      <c r="M47" s="64" t="s">
        <v>524</v>
      </c>
      <c r="N47" s="64" t="s">
        <v>524</v>
      </c>
      <c r="O47" s="65" t="s">
        <v>524</v>
      </c>
      <c r="P47" s="48"/>
      <c r="Q47" s="48"/>
      <c r="R47" s="48"/>
      <c r="S47" s="48"/>
      <c r="T47" s="48"/>
      <c r="U47" s="48"/>
    </row>
    <row r="48" spans="1:21" ht="30.75" customHeight="1" x14ac:dyDescent="0.15">
      <c r="A48" s="48"/>
      <c r="B48" s="1214"/>
      <c r="C48" s="1215"/>
      <c r="D48" s="62"/>
      <c r="E48" s="1191" t="s">
        <v>15</v>
      </c>
      <c r="F48" s="1191"/>
      <c r="G48" s="1191"/>
      <c r="H48" s="1191"/>
      <c r="I48" s="1191"/>
      <c r="J48" s="1192"/>
      <c r="K48" s="63">
        <v>62</v>
      </c>
      <c r="L48" s="64">
        <v>56</v>
      </c>
      <c r="M48" s="64">
        <v>58</v>
      </c>
      <c r="N48" s="64">
        <v>56</v>
      </c>
      <c r="O48" s="65">
        <v>53</v>
      </c>
      <c r="P48" s="48"/>
      <c r="Q48" s="48"/>
      <c r="R48" s="48"/>
      <c r="S48" s="48"/>
      <c r="T48" s="48"/>
      <c r="U48" s="48"/>
    </row>
    <row r="49" spans="1:21" ht="30.75" customHeight="1" x14ac:dyDescent="0.15">
      <c r="A49" s="48"/>
      <c r="B49" s="1214"/>
      <c r="C49" s="1215"/>
      <c r="D49" s="62"/>
      <c r="E49" s="1191" t="s">
        <v>16</v>
      </c>
      <c r="F49" s="1191"/>
      <c r="G49" s="1191"/>
      <c r="H49" s="1191"/>
      <c r="I49" s="1191"/>
      <c r="J49" s="1192"/>
      <c r="K49" s="63">
        <v>9</v>
      </c>
      <c r="L49" s="64">
        <v>15</v>
      </c>
      <c r="M49" s="64">
        <v>36</v>
      </c>
      <c r="N49" s="64">
        <v>36</v>
      </c>
      <c r="O49" s="65">
        <v>60</v>
      </c>
      <c r="P49" s="48"/>
      <c r="Q49" s="48"/>
      <c r="R49" s="48"/>
      <c r="S49" s="48"/>
      <c r="T49" s="48"/>
      <c r="U49" s="48"/>
    </row>
    <row r="50" spans="1:21" ht="30.75" customHeight="1" x14ac:dyDescent="0.15">
      <c r="A50" s="48"/>
      <c r="B50" s="1214"/>
      <c r="C50" s="1215"/>
      <c r="D50" s="62"/>
      <c r="E50" s="1191" t="s">
        <v>17</v>
      </c>
      <c r="F50" s="1191"/>
      <c r="G50" s="1191"/>
      <c r="H50" s="1191"/>
      <c r="I50" s="1191"/>
      <c r="J50" s="1192"/>
      <c r="K50" s="63">
        <v>3</v>
      </c>
      <c r="L50" s="64">
        <v>3</v>
      </c>
      <c r="M50" s="64">
        <v>2</v>
      </c>
      <c r="N50" s="64">
        <v>2</v>
      </c>
      <c r="O50" s="65">
        <v>2</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524</v>
      </c>
      <c r="L51" s="64" t="s">
        <v>524</v>
      </c>
      <c r="M51" s="64" t="s">
        <v>524</v>
      </c>
      <c r="N51" s="64" t="s">
        <v>524</v>
      </c>
      <c r="O51" s="65" t="s">
        <v>524</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1079</v>
      </c>
      <c r="L52" s="64">
        <v>1084</v>
      </c>
      <c r="M52" s="64">
        <v>1117</v>
      </c>
      <c r="N52" s="64">
        <v>1121</v>
      </c>
      <c r="O52" s="65">
        <v>1132</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289</v>
      </c>
      <c r="L53" s="69">
        <v>315</v>
      </c>
      <c r="M53" s="69">
        <v>361</v>
      </c>
      <c r="N53" s="69">
        <v>355</v>
      </c>
      <c r="O53" s="70">
        <v>399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9jN48A42fBt51BzhfcBHQpqYRIue/PAP3AJc9WRbbpW/UY4gUyf5Mb1OWnzPy3K6i0Ap2zOD4MRrRaFhClzYQ==" saltValue="jjaRHZrgtCThsVx87AvB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Normal="100" zoomScaleSheetLayoutView="100" workbookViewId="0">
      <selection activeCell="L41" sqref="L41:L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566</v>
      </c>
      <c r="J40" s="103" t="s">
        <v>567</v>
      </c>
      <c r="K40" s="103" t="s">
        <v>568</v>
      </c>
      <c r="L40" s="103" t="s">
        <v>569</v>
      </c>
      <c r="M40" s="104" t="s">
        <v>570</v>
      </c>
    </row>
    <row r="41" spans="2:13" ht="27.75" customHeight="1" x14ac:dyDescent="0.15">
      <c r="B41" s="1232" t="s">
        <v>32</v>
      </c>
      <c r="C41" s="1233"/>
      <c r="D41" s="105"/>
      <c r="E41" s="1234" t="s">
        <v>33</v>
      </c>
      <c r="F41" s="1234"/>
      <c r="G41" s="1234"/>
      <c r="H41" s="1235"/>
      <c r="I41" s="353">
        <v>12116</v>
      </c>
      <c r="J41" s="354">
        <v>13034</v>
      </c>
      <c r="K41" s="354">
        <v>13106</v>
      </c>
      <c r="L41" s="354">
        <v>12595</v>
      </c>
      <c r="M41" s="355">
        <v>12014</v>
      </c>
    </row>
    <row r="42" spans="2:13" ht="27.75" customHeight="1" x14ac:dyDescent="0.15">
      <c r="B42" s="1222"/>
      <c r="C42" s="1223"/>
      <c r="D42" s="106"/>
      <c r="E42" s="1226" t="s">
        <v>34</v>
      </c>
      <c r="F42" s="1226"/>
      <c r="G42" s="1226"/>
      <c r="H42" s="1227"/>
      <c r="I42" s="356" t="s">
        <v>524</v>
      </c>
      <c r="J42" s="357" t="s">
        <v>524</v>
      </c>
      <c r="K42" s="357" t="s">
        <v>524</v>
      </c>
      <c r="L42" s="357" t="s">
        <v>524</v>
      </c>
      <c r="M42" s="358" t="s">
        <v>524</v>
      </c>
    </row>
    <row r="43" spans="2:13" ht="27.75" customHeight="1" x14ac:dyDescent="0.15">
      <c r="B43" s="1222"/>
      <c r="C43" s="1223"/>
      <c r="D43" s="106"/>
      <c r="E43" s="1226" t="s">
        <v>35</v>
      </c>
      <c r="F43" s="1226"/>
      <c r="G43" s="1226"/>
      <c r="H43" s="1227"/>
      <c r="I43" s="356">
        <v>584</v>
      </c>
      <c r="J43" s="357">
        <v>568</v>
      </c>
      <c r="K43" s="357">
        <v>626</v>
      </c>
      <c r="L43" s="357">
        <v>532</v>
      </c>
      <c r="M43" s="358">
        <v>516</v>
      </c>
    </row>
    <row r="44" spans="2:13" ht="27.75" customHeight="1" x14ac:dyDescent="0.15">
      <c r="B44" s="1222"/>
      <c r="C44" s="1223"/>
      <c r="D44" s="106"/>
      <c r="E44" s="1226" t="s">
        <v>36</v>
      </c>
      <c r="F44" s="1226"/>
      <c r="G44" s="1226"/>
      <c r="H44" s="1227"/>
      <c r="I44" s="356">
        <v>660</v>
      </c>
      <c r="J44" s="357">
        <v>645</v>
      </c>
      <c r="K44" s="357">
        <v>614</v>
      </c>
      <c r="L44" s="357">
        <v>577</v>
      </c>
      <c r="M44" s="358">
        <v>516</v>
      </c>
    </row>
    <row r="45" spans="2:13" ht="27.75" customHeight="1" x14ac:dyDescent="0.15">
      <c r="B45" s="1222"/>
      <c r="C45" s="1223"/>
      <c r="D45" s="106"/>
      <c r="E45" s="1226" t="s">
        <v>37</v>
      </c>
      <c r="F45" s="1226"/>
      <c r="G45" s="1226"/>
      <c r="H45" s="1227"/>
      <c r="I45" s="356">
        <v>2247</v>
      </c>
      <c r="J45" s="357">
        <v>2141</v>
      </c>
      <c r="K45" s="357">
        <v>2118</v>
      </c>
      <c r="L45" s="357">
        <v>2104</v>
      </c>
      <c r="M45" s="358">
        <v>2112</v>
      </c>
    </row>
    <row r="46" spans="2:13" ht="27.75" customHeight="1" x14ac:dyDescent="0.15">
      <c r="B46" s="1222"/>
      <c r="C46" s="1223"/>
      <c r="D46" s="107"/>
      <c r="E46" s="1226" t="s">
        <v>38</v>
      </c>
      <c r="F46" s="1226"/>
      <c r="G46" s="1226"/>
      <c r="H46" s="1227"/>
      <c r="I46" s="356" t="s">
        <v>524</v>
      </c>
      <c r="J46" s="357" t="s">
        <v>524</v>
      </c>
      <c r="K46" s="357" t="s">
        <v>524</v>
      </c>
      <c r="L46" s="357" t="s">
        <v>524</v>
      </c>
      <c r="M46" s="358" t="s">
        <v>524</v>
      </c>
    </row>
    <row r="47" spans="2:13" ht="27.75" customHeight="1" x14ac:dyDescent="0.15">
      <c r="B47" s="1222"/>
      <c r="C47" s="1223"/>
      <c r="D47" s="108"/>
      <c r="E47" s="1236" t="s">
        <v>39</v>
      </c>
      <c r="F47" s="1237"/>
      <c r="G47" s="1237"/>
      <c r="H47" s="1238"/>
      <c r="I47" s="356" t="s">
        <v>524</v>
      </c>
      <c r="J47" s="357" t="s">
        <v>524</v>
      </c>
      <c r="K47" s="357" t="s">
        <v>524</v>
      </c>
      <c r="L47" s="357" t="s">
        <v>524</v>
      </c>
      <c r="M47" s="358" t="s">
        <v>524</v>
      </c>
    </row>
    <row r="48" spans="2:13" ht="27.75" customHeight="1" x14ac:dyDescent="0.15">
      <c r="B48" s="1222"/>
      <c r="C48" s="1223"/>
      <c r="D48" s="106"/>
      <c r="E48" s="1226" t="s">
        <v>40</v>
      </c>
      <c r="F48" s="1226"/>
      <c r="G48" s="1226"/>
      <c r="H48" s="1227"/>
      <c r="I48" s="356" t="s">
        <v>524</v>
      </c>
      <c r="J48" s="357" t="s">
        <v>524</v>
      </c>
      <c r="K48" s="357" t="s">
        <v>524</v>
      </c>
      <c r="L48" s="357" t="s">
        <v>524</v>
      </c>
      <c r="M48" s="358" t="s">
        <v>524</v>
      </c>
    </row>
    <row r="49" spans="2:13" ht="27.75" customHeight="1" x14ac:dyDescent="0.15">
      <c r="B49" s="1224"/>
      <c r="C49" s="1225"/>
      <c r="D49" s="106"/>
      <c r="E49" s="1226" t="s">
        <v>41</v>
      </c>
      <c r="F49" s="1226"/>
      <c r="G49" s="1226"/>
      <c r="H49" s="1227"/>
      <c r="I49" s="356" t="s">
        <v>524</v>
      </c>
      <c r="J49" s="357" t="s">
        <v>524</v>
      </c>
      <c r="K49" s="357" t="s">
        <v>524</v>
      </c>
      <c r="L49" s="357" t="s">
        <v>524</v>
      </c>
      <c r="M49" s="358" t="s">
        <v>524</v>
      </c>
    </row>
    <row r="50" spans="2:13" ht="27.75" customHeight="1" x14ac:dyDescent="0.15">
      <c r="B50" s="1220" t="s">
        <v>42</v>
      </c>
      <c r="C50" s="1221"/>
      <c r="D50" s="109"/>
      <c r="E50" s="1226" t="s">
        <v>43</v>
      </c>
      <c r="F50" s="1226"/>
      <c r="G50" s="1226"/>
      <c r="H50" s="1227"/>
      <c r="I50" s="356">
        <v>4808</v>
      </c>
      <c r="J50" s="357">
        <v>4365</v>
      </c>
      <c r="K50" s="357">
        <v>4415</v>
      </c>
      <c r="L50" s="357">
        <v>4592</v>
      </c>
      <c r="M50" s="358">
        <v>4409</v>
      </c>
    </row>
    <row r="51" spans="2:13" ht="27.75" customHeight="1" x14ac:dyDescent="0.15">
      <c r="B51" s="1222"/>
      <c r="C51" s="1223"/>
      <c r="D51" s="106"/>
      <c r="E51" s="1226" t="s">
        <v>44</v>
      </c>
      <c r="F51" s="1226"/>
      <c r="G51" s="1226"/>
      <c r="H51" s="1227"/>
      <c r="I51" s="356">
        <v>56</v>
      </c>
      <c r="J51" s="357">
        <v>37</v>
      </c>
      <c r="K51" s="357">
        <v>21</v>
      </c>
      <c r="L51" s="357">
        <v>7</v>
      </c>
      <c r="M51" s="358">
        <v>1</v>
      </c>
    </row>
    <row r="52" spans="2:13" ht="27.75" customHeight="1" x14ac:dyDescent="0.15">
      <c r="B52" s="1224"/>
      <c r="C52" s="1225"/>
      <c r="D52" s="106"/>
      <c r="E52" s="1226" t="s">
        <v>45</v>
      </c>
      <c r="F52" s="1226"/>
      <c r="G52" s="1226"/>
      <c r="H52" s="1227"/>
      <c r="I52" s="356">
        <v>10489</v>
      </c>
      <c r="J52" s="357">
        <v>11019</v>
      </c>
      <c r="K52" s="357">
        <v>10992</v>
      </c>
      <c r="L52" s="357">
        <v>10519</v>
      </c>
      <c r="M52" s="358">
        <v>10009</v>
      </c>
    </row>
    <row r="53" spans="2:13" ht="27.75" customHeight="1" thickBot="1" x14ac:dyDescent="0.2">
      <c r="B53" s="1228" t="s">
        <v>46</v>
      </c>
      <c r="C53" s="1229"/>
      <c r="D53" s="110"/>
      <c r="E53" s="1230" t="s">
        <v>47</v>
      </c>
      <c r="F53" s="1230"/>
      <c r="G53" s="1230"/>
      <c r="H53" s="1231"/>
      <c r="I53" s="359">
        <v>255</v>
      </c>
      <c r="J53" s="360">
        <v>967</v>
      </c>
      <c r="K53" s="360">
        <v>1036</v>
      </c>
      <c r="L53" s="360">
        <v>689</v>
      </c>
      <c r="M53" s="361">
        <v>739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y55XOc5S1GvZryKyX2k1EXnWwPBH4g4ABjuBfHoTXIbIy3yOGi0KYhJen7oJL7OGgrgo/Zf7io1VnnU5Ugj31Q==" saltValue="l2zz8d/WM4r8sjBQubBp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1"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568</v>
      </c>
      <c r="G54" s="119" t="s">
        <v>569</v>
      </c>
      <c r="H54" s="120" t="s">
        <v>570</v>
      </c>
    </row>
    <row r="55" spans="2:8" ht="52.5" customHeight="1" x14ac:dyDescent="0.15">
      <c r="B55" s="121"/>
      <c r="C55" s="1241" t="s">
        <v>50</v>
      </c>
      <c r="D55" s="1241"/>
      <c r="E55" s="1242"/>
      <c r="F55" s="122">
        <v>1449</v>
      </c>
      <c r="G55" s="122">
        <v>1590</v>
      </c>
      <c r="H55" s="123">
        <v>1443</v>
      </c>
    </row>
    <row r="56" spans="2:8" ht="52.5" customHeight="1" x14ac:dyDescent="0.15">
      <c r="B56" s="124"/>
      <c r="C56" s="1243" t="s">
        <v>51</v>
      </c>
      <c r="D56" s="1243"/>
      <c r="E56" s="1244"/>
      <c r="F56" s="125">
        <v>1233</v>
      </c>
      <c r="G56" s="125">
        <v>1233</v>
      </c>
      <c r="H56" s="126">
        <v>1134</v>
      </c>
    </row>
    <row r="57" spans="2:8" ht="53.25" customHeight="1" x14ac:dyDescent="0.15">
      <c r="B57" s="124"/>
      <c r="C57" s="1245" t="s">
        <v>52</v>
      </c>
      <c r="D57" s="1245"/>
      <c r="E57" s="1246"/>
      <c r="F57" s="127">
        <v>2764</v>
      </c>
      <c r="G57" s="127">
        <v>2787</v>
      </c>
      <c r="H57" s="128">
        <v>2809</v>
      </c>
    </row>
    <row r="58" spans="2:8" ht="45.75" customHeight="1" x14ac:dyDescent="0.15">
      <c r="B58" s="129"/>
      <c r="C58" s="1247" t="s">
        <v>605</v>
      </c>
      <c r="D58" s="1248"/>
      <c r="E58" s="1249"/>
      <c r="F58" s="362">
        <v>1278</v>
      </c>
      <c r="G58" s="362">
        <v>1286</v>
      </c>
      <c r="H58" s="130">
        <v>1291</v>
      </c>
    </row>
    <row r="59" spans="2:8" ht="45.75" customHeight="1" x14ac:dyDescent="0.15">
      <c r="B59" s="129"/>
      <c r="C59" s="1247" t="s">
        <v>606</v>
      </c>
      <c r="D59" s="1248"/>
      <c r="E59" s="1249"/>
      <c r="F59" s="362">
        <v>443</v>
      </c>
      <c r="G59" s="362">
        <v>421</v>
      </c>
      <c r="H59" s="130">
        <v>426</v>
      </c>
    </row>
    <row r="60" spans="2:8" ht="45.75" customHeight="1" x14ac:dyDescent="0.15">
      <c r="B60" s="129"/>
      <c r="C60" s="1247" t="s">
        <v>607</v>
      </c>
      <c r="D60" s="1248"/>
      <c r="E60" s="1249"/>
      <c r="F60" s="362">
        <v>405</v>
      </c>
      <c r="G60" s="362">
        <v>405</v>
      </c>
      <c r="H60" s="130">
        <v>405</v>
      </c>
    </row>
    <row r="61" spans="2:8" ht="45.75" customHeight="1" x14ac:dyDescent="0.15">
      <c r="B61" s="129"/>
      <c r="C61" s="1247" t="s">
        <v>608</v>
      </c>
      <c r="D61" s="1248"/>
      <c r="E61" s="1249"/>
      <c r="F61" s="362">
        <v>267</v>
      </c>
      <c r="G61" s="362">
        <v>287</v>
      </c>
      <c r="H61" s="130">
        <v>310</v>
      </c>
    </row>
    <row r="62" spans="2:8" ht="45.75" customHeight="1" thickBot="1" x14ac:dyDescent="0.2">
      <c r="B62" s="131"/>
      <c r="C62" s="1250" t="s">
        <v>609</v>
      </c>
      <c r="D62" s="1251"/>
      <c r="E62" s="1252"/>
      <c r="F62" s="363">
        <v>239</v>
      </c>
      <c r="G62" s="362">
        <v>208</v>
      </c>
      <c r="H62" s="132">
        <v>173</v>
      </c>
    </row>
    <row r="63" spans="2:8" ht="52.5" customHeight="1" thickBot="1" x14ac:dyDescent="0.2">
      <c r="B63" s="133"/>
      <c r="C63" s="1239" t="s">
        <v>53</v>
      </c>
      <c r="D63" s="1239"/>
      <c r="E63" s="1240"/>
      <c r="F63" s="134">
        <v>5446</v>
      </c>
      <c r="G63" s="134">
        <v>5610</v>
      </c>
      <c r="H63" s="135">
        <v>5385</v>
      </c>
    </row>
    <row r="64" spans="2:8" x14ac:dyDescent="0.15"/>
  </sheetData>
  <sheetProtection algorithmName="SHA-512" hashValue="MGauyRLI5/HULYZcVzuvN2shsfFf6zbbeyfTS3wKiaiBjR8soRm8WFBKmnDxCjOKOZudQ63glTnofY3p2r5dUQ==" saltValue="oba8Hwv4nAYigxllF6Xoiw=="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FD1D1-777C-4638-A09E-BBCCF0A9D597}">
  <sheetPr>
    <pageSetUpPr fitToPage="1"/>
  </sheetPr>
  <dimension ref="A1:DE85"/>
  <sheetViews>
    <sheetView showGridLines="0" topLeftCell="T61" zoomScaleNormal="100" zoomScaleSheetLayoutView="55" workbookViewId="0">
      <selection activeCell="CJ39" sqref="CJ3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7"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7"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7"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7"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7"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7"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7"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7"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7"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7"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7"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7"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7"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7"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7"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619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612</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566</v>
      </c>
      <c r="BQ50" s="1266"/>
      <c r="BR50" s="1266"/>
      <c r="BS50" s="1266"/>
      <c r="BT50" s="1266"/>
      <c r="BU50" s="1266"/>
      <c r="BV50" s="1266"/>
      <c r="BW50" s="1266"/>
      <c r="BX50" s="1266" t="s">
        <v>567</v>
      </c>
      <c r="BY50" s="1266"/>
      <c r="BZ50" s="1266"/>
      <c r="CA50" s="1266"/>
      <c r="CB50" s="1266"/>
      <c r="CC50" s="1266"/>
      <c r="CD50" s="1266"/>
      <c r="CE50" s="1266"/>
      <c r="CF50" s="1266" t="s">
        <v>568</v>
      </c>
      <c r="CG50" s="1266"/>
      <c r="CH50" s="1266"/>
      <c r="CI50" s="1266"/>
      <c r="CJ50" s="1266"/>
      <c r="CK50" s="1266"/>
      <c r="CL50" s="1266"/>
      <c r="CM50" s="1266"/>
      <c r="CN50" s="1266" t="s">
        <v>569</v>
      </c>
      <c r="CO50" s="1266"/>
      <c r="CP50" s="1266"/>
      <c r="CQ50" s="1266"/>
      <c r="CR50" s="1266"/>
      <c r="CS50" s="1266"/>
      <c r="CT50" s="1266"/>
      <c r="CU50" s="1266"/>
      <c r="CV50" s="1266" t="s">
        <v>570</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613</v>
      </c>
      <c r="AO51" s="1269"/>
      <c r="AP51" s="1269"/>
      <c r="AQ51" s="1269"/>
      <c r="AR51" s="1269"/>
      <c r="AS51" s="1269"/>
      <c r="AT51" s="1269"/>
      <c r="AU51" s="1269"/>
      <c r="AV51" s="1269"/>
      <c r="AW51" s="1269"/>
      <c r="AX51" s="1269"/>
      <c r="AY51" s="1269"/>
      <c r="AZ51" s="1269"/>
      <c r="BA51" s="1269"/>
      <c r="BB51" s="1269" t="s">
        <v>614</v>
      </c>
      <c r="BC51" s="1269"/>
      <c r="BD51" s="1269"/>
      <c r="BE51" s="1269"/>
      <c r="BF51" s="1269"/>
      <c r="BG51" s="1269"/>
      <c r="BH51" s="1269"/>
      <c r="BI51" s="1269"/>
      <c r="BJ51" s="1269"/>
      <c r="BK51" s="1269"/>
      <c r="BL51" s="1269"/>
      <c r="BM51" s="1269"/>
      <c r="BN51" s="1269"/>
      <c r="BO51" s="1269"/>
      <c r="BP51" s="1267">
        <v>5.2</v>
      </c>
      <c r="BQ51" s="1267"/>
      <c r="BR51" s="1267"/>
      <c r="BS51" s="1267"/>
      <c r="BT51" s="1267"/>
      <c r="BU51" s="1267"/>
      <c r="BV51" s="1267"/>
      <c r="BW51" s="1267"/>
      <c r="BX51" s="1267">
        <v>19.899999999999999</v>
      </c>
      <c r="BY51" s="1267"/>
      <c r="BZ51" s="1267"/>
      <c r="CA51" s="1267"/>
      <c r="CB51" s="1267"/>
      <c r="CC51" s="1267"/>
      <c r="CD51" s="1267"/>
      <c r="CE51" s="1267"/>
      <c r="CF51" s="1267">
        <v>20.5</v>
      </c>
      <c r="CG51" s="1267"/>
      <c r="CH51" s="1267"/>
      <c r="CI51" s="1267"/>
      <c r="CJ51" s="1267"/>
      <c r="CK51" s="1267"/>
      <c r="CL51" s="1267"/>
      <c r="CM51" s="1267"/>
      <c r="CN51" s="1267">
        <v>12.9</v>
      </c>
      <c r="CO51" s="1267"/>
      <c r="CP51" s="1267"/>
      <c r="CQ51" s="1267"/>
      <c r="CR51" s="1267"/>
      <c r="CS51" s="1267"/>
      <c r="CT51" s="1267"/>
      <c r="CU51" s="1267"/>
      <c r="CV51" s="1267">
        <v>14.4</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615</v>
      </c>
      <c r="BC53" s="1269"/>
      <c r="BD53" s="1269"/>
      <c r="BE53" s="1269"/>
      <c r="BF53" s="1269"/>
      <c r="BG53" s="1269"/>
      <c r="BH53" s="1269"/>
      <c r="BI53" s="1269"/>
      <c r="BJ53" s="1269"/>
      <c r="BK53" s="1269"/>
      <c r="BL53" s="1269"/>
      <c r="BM53" s="1269"/>
      <c r="BN53" s="1269"/>
      <c r="BO53" s="1269"/>
      <c r="BP53" s="1267">
        <v>64.5</v>
      </c>
      <c r="BQ53" s="1267"/>
      <c r="BR53" s="1267"/>
      <c r="BS53" s="1267"/>
      <c r="BT53" s="1267"/>
      <c r="BU53" s="1267"/>
      <c r="BV53" s="1267"/>
      <c r="BW53" s="1267"/>
      <c r="BX53" s="1267">
        <v>65.3</v>
      </c>
      <c r="BY53" s="1267"/>
      <c r="BZ53" s="1267"/>
      <c r="CA53" s="1267"/>
      <c r="CB53" s="1267"/>
      <c r="CC53" s="1267"/>
      <c r="CD53" s="1267"/>
      <c r="CE53" s="1267"/>
      <c r="CF53" s="1267">
        <v>66.7</v>
      </c>
      <c r="CG53" s="1267"/>
      <c r="CH53" s="1267"/>
      <c r="CI53" s="1267"/>
      <c r="CJ53" s="1267"/>
      <c r="CK53" s="1267"/>
      <c r="CL53" s="1267"/>
      <c r="CM53" s="1267"/>
      <c r="CN53" s="1267">
        <v>67.5</v>
      </c>
      <c r="CO53" s="1267"/>
      <c r="CP53" s="1267"/>
      <c r="CQ53" s="1267"/>
      <c r="CR53" s="1267"/>
      <c r="CS53" s="1267"/>
      <c r="CT53" s="1267"/>
      <c r="CU53" s="1267"/>
      <c r="CV53" s="1267">
        <v>68.900000000000006</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616</v>
      </c>
      <c r="AO55" s="1266"/>
      <c r="AP55" s="1266"/>
      <c r="AQ55" s="1266"/>
      <c r="AR55" s="1266"/>
      <c r="AS55" s="1266"/>
      <c r="AT55" s="1266"/>
      <c r="AU55" s="1266"/>
      <c r="AV55" s="1266"/>
      <c r="AW55" s="1266"/>
      <c r="AX55" s="1266"/>
      <c r="AY55" s="1266"/>
      <c r="AZ55" s="1266"/>
      <c r="BA55" s="1266"/>
      <c r="BB55" s="1269" t="s">
        <v>614</v>
      </c>
      <c r="BC55" s="1269"/>
      <c r="BD55" s="1269"/>
      <c r="BE55" s="1269"/>
      <c r="BF55" s="1269"/>
      <c r="BG55" s="1269"/>
      <c r="BH55" s="1269"/>
      <c r="BI55" s="1269"/>
      <c r="BJ55" s="1269"/>
      <c r="BK55" s="1269"/>
      <c r="BL55" s="1269"/>
      <c r="BM55" s="1269"/>
      <c r="BN55" s="1269"/>
      <c r="BO55" s="1269"/>
      <c r="BP55" s="1267">
        <v>20.5</v>
      </c>
      <c r="BQ55" s="1267"/>
      <c r="BR55" s="1267"/>
      <c r="BS55" s="1267"/>
      <c r="BT55" s="1267"/>
      <c r="BU55" s="1267"/>
      <c r="BV55" s="1267"/>
      <c r="BW55" s="1267"/>
      <c r="BX55" s="1267">
        <v>21.4</v>
      </c>
      <c r="BY55" s="1267"/>
      <c r="BZ55" s="1267"/>
      <c r="CA55" s="1267"/>
      <c r="CB55" s="1267"/>
      <c r="CC55" s="1267"/>
      <c r="CD55" s="1267"/>
      <c r="CE55" s="1267"/>
      <c r="CF55" s="1267">
        <v>13.7</v>
      </c>
      <c r="CG55" s="1267"/>
      <c r="CH55" s="1267"/>
      <c r="CI55" s="1267"/>
      <c r="CJ55" s="1267"/>
      <c r="CK55" s="1267"/>
      <c r="CL55" s="1267"/>
      <c r="CM55" s="1267"/>
      <c r="CN55" s="1267">
        <v>6.9</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615</v>
      </c>
      <c r="BC57" s="1269"/>
      <c r="BD57" s="1269"/>
      <c r="BE57" s="1269"/>
      <c r="BF57" s="1269"/>
      <c r="BG57" s="1269"/>
      <c r="BH57" s="1269"/>
      <c r="BI57" s="1269"/>
      <c r="BJ57" s="1269"/>
      <c r="BK57" s="1269"/>
      <c r="BL57" s="1269"/>
      <c r="BM57" s="1269"/>
      <c r="BN57" s="1269"/>
      <c r="BO57" s="1269"/>
      <c r="BP57" s="1267">
        <v>60.3</v>
      </c>
      <c r="BQ57" s="1267"/>
      <c r="BR57" s="1267"/>
      <c r="BS57" s="1267"/>
      <c r="BT57" s="1267"/>
      <c r="BU57" s="1267"/>
      <c r="BV57" s="1267"/>
      <c r="BW57" s="1267"/>
      <c r="BX57" s="1267">
        <v>60.5</v>
      </c>
      <c r="BY57" s="1267"/>
      <c r="BZ57" s="1267"/>
      <c r="CA57" s="1267"/>
      <c r="CB57" s="1267"/>
      <c r="CC57" s="1267"/>
      <c r="CD57" s="1267"/>
      <c r="CE57" s="1267"/>
      <c r="CF57" s="1267">
        <v>62</v>
      </c>
      <c r="CG57" s="1267"/>
      <c r="CH57" s="1267"/>
      <c r="CI57" s="1267"/>
      <c r="CJ57" s="1267"/>
      <c r="CK57" s="1267"/>
      <c r="CL57" s="1267"/>
      <c r="CM57" s="1267"/>
      <c r="CN57" s="1267">
        <v>62.9</v>
      </c>
      <c r="CO57" s="1267"/>
      <c r="CP57" s="1267"/>
      <c r="CQ57" s="1267"/>
      <c r="CR57" s="1267"/>
      <c r="CS57" s="1267"/>
      <c r="CT57" s="1267"/>
      <c r="CU57" s="1267"/>
      <c r="CV57" s="1267">
        <v>62.8</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617</v>
      </c>
    </row>
    <row r="64" spans="1:109" x14ac:dyDescent="0.15">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620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612</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566</v>
      </c>
      <c r="BQ72" s="1266"/>
      <c r="BR72" s="1266"/>
      <c r="BS72" s="1266"/>
      <c r="BT72" s="1266"/>
      <c r="BU72" s="1266"/>
      <c r="BV72" s="1266"/>
      <c r="BW72" s="1266"/>
      <c r="BX72" s="1266" t="s">
        <v>567</v>
      </c>
      <c r="BY72" s="1266"/>
      <c r="BZ72" s="1266"/>
      <c r="CA72" s="1266"/>
      <c r="CB72" s="1266"/>
      <c r="CC72" s="1266"/>
      <c r="CD72" s="1266"/>
      <c r="CE72" s="1266"/>
      <c r="CF72" s="1266" t="s">
        <v>568</v>
      </c>
      <c r="CG72" s="1266"/>
      <c r="CH72" s="1266"/>
      <c r="CI72" s="1266"/>
      <c r="CJ72" s="1266"/>
      <c r="CK72" s="1266"/>
      <c r="CL72" s="1266"/>
      <c r="CM72" s="1266"/>
      <c r="CN72" s="1266" t="s">
        <v>569</v>
      </c>
      <c r="CO72" s="1266"/>
      <c r="CP72" s="1266"/>
      <c r="CQ72" s="1266"/>
      <c r="CR72" s="1266"/>
      <c r="CS72" s="1266"/>
      <c r="CT72" s="1266"/>
      <c r="CU72" s="1266"/>
      <c r="CV72" s="1266" t="s">
        <v>570</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613</v>
      </c>
      <c r="AO73" s="1269"/>
      <c r="AP73" s="1269"/>
      <c r="AQ73" s="1269"/>
      <c r="AR73" s="1269"/>
      <c r="AS73" s="1269"/>
      <c r="AT73" s="1269"/>
      <c r="AU73" s="1269"/>
      <c r="AV73" s="1269"/>
      <c r="AW73" s="1269"/>
      <c r="AX73" s="1269"/>
      <c r="AY73" s="1269"/>
      <c r="AZ73" s="1269"/>
      <c r="BA73" s="1269"/>
      <c r="BB73" s="1269" t="s">
        <v>614</v>
      </c>
      <c r="BC73" s="1269"/>
      <c r="BD73" s="1269"/>
      <c r="BE73" s="1269"/>
      <c r="BF73" s="1269"/>
      <c r="BG73" s="1269"/>
      <c r="BH73" s="1269"/>
      <c r="BI73" s="1269"/>
      <c r="BJ73" s="1269"/>
      <c r="BK73" s="1269"/>
      <c r="BL73" s="1269"/>
      <c r="BM73" s="1269"/>
      <c r="BN73" s="1269"/>
      <c r="BO73" s="1269"/>
      <c r="BP73" s="1267">
        <v>5.2</v>
      </c>
      <c r="BQ73" s="1267"/>
      <c r="BR73" s="1267"/>
      <c r="BS73" s="1267"/>
      <c r="BT73" s="1267"/>
      <c r="BU73" s="1267"/>
      <c r="BV73" s="1267"/>
      <c r="BW73" s="1267"/>
      <c r="BX73" s="1267">
        <v>19.899999999999999</v>
      </c>
      <c r="BY73" s="1267"/>
      <c r="BZ73" s="1267"/>
      <c r="CA73" s="1267"/>
      <c r="CB73" s="1267"/>
      <c r="CC73" s="1267"/>
      <c r="CD73" s="1267"/>
      <c r="CE73" s="1267"/>
      <c r="CF73" s="1267">
        <v>20.5</v>
      </c>
      <c r="CG73" s="1267"/>
      <c r="CH73" s="1267"/>
      <c r="CI73" s="1267"/>
      <c r="CJ73" s="1267"/>
      <c r="CK73" s="1267"/>
      <c r="CL73" s="1267"/>
      <c r="CM73" s="1267"/>
      <c r="CN73" s="1267">
        <v>12.9</v>
      </c>
      <c r="CO73" s="1267"/>
      <c r="CP73" s="1267"/>
      <c r="CQ73" s="1267"/>
      <c r="CR73" s="1267"/>
      <c r="CS73" s="1267"/>
      <c r="CT73" s="1267"/>
      <c r="CU73" s="1267"/>
      <c r="CV73" s="1267">
        <v>14.4</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618</v>
      </c>
      <c r="BC75" s="1269"/>
      <c r="BD75" s="1269"/>
      <c r="BE75" s="1269"/>
      <c r="BF75" s="1269"/>
      <c r="BG75" s="1269"/>
      <c r="BH75" s="1269"/>
      <c r="BI75" s="1269"/>
      <c r="BJ75" s="1269"/>
      <c r="BK75" s="1269"/>
      <c r="BL75" s="1269"/>
      <c r="BM75" s="1269"/>
      <c r="BN75" s="1269"/>
      <c r="BO75" s="1269"/>
      <c r="BP75" s="1267">
        <v>6.4</v>
      </c>
      <c r="BQ75" s="1267"/>
      <c r="BR75" s="1267"/>
      <c r="BS75" s="1267"/>
      <c r="BT75" s="1267"/>
      <c r="BU75" s="1267"/>
      <c r="BV75" s="1267"/>
      <c r="BW75" s="1267"/>
      <c r="BX75" s="1267">
        <v>6.3</v>
      </c>
      <c r="BY75" s="1267"/>
      <c r="BZ75" s="1267"/>
      <c r="CA75" s="1267"/>
      <c r="CB75" s="1267"/>
      <c r="CC75" s="1267"/>
      <c r="CD75" s="1267"/>
      <c r="CE75" s="1267"/>
      <c r="CF75" s="1267">
        <v>6.5</v>
      </c>
      <c r="CG75" s="1267"/>
      <c r="CH75" s="1267"/>
      <c r="CI75" s="1267"/>
      <c r="CJ75" s="1267"/>
      <c r="CK75" s="1267"/>
      <c r="CL75" s="1267"/>
      <c r="CM75" s="1267"/>
      <c r="CN75" s="1267">
        <v>6.7</v>
      </c>
      <c r="CO75" s="1267"/>
      <c r="CP75" s="1267"/>
      <c r="CQ75" s="1267"/>
      <c r="CR75" s="1267"/>
      <c r="CS75" s="1267"/>
      <c r="CT75" s="1267"/>
      <c r="CU75" s="1267"/>
      <c r="CV75" s="1267">
        <v>7.2</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616</v>
      </c>
      <c r="AO77" s="1266"/>
      <c r="AP77" s="1266"/>
      <c r="AQ77" s="1266"/>
      <c r="AR77" s="1266"/>
      <c r="AS77" s="1266"/>
      <c r="AT77" s="1266"/>
      <c r="AU77" s="1266"/>
      <c r="AV77" s="1266"/>
      <c r="AW77" s="1266"/>
      <c r="AX77" s="1266"/>
      <c r="AY77" s="1266"/>
      <c r="AZ77" s="1266"/>
      <c r="BA77" s="1266"/>
      <c r="BB77" s="1269" t="s">
        <v>614</v>
      </c>
      <c r="BC77" s="1269"/>
      <c r="BD77" s="1269"/>
      <c r="BE77" s="1269"/>
      <c r="BF77" s="1269"/>
      <c r="BG77" s="1269"/>
      <c r="BH77" s="1269"/>
      <c r="BI77" s="1269"/>
      <c r="BJ77" s="1269"/>
      <c r="BK77" s="1269"/>
      <c r="BL77" s="1269"/>
      <c r="BM77" s="1269"/>
      <c r="BN77" s="1269"/>
      <c r="BO77" s="1269"/>
      <c r="BP77" s="1267">
        <v>20.5</v>
      </c>
      <c r="BQ77" s="1267"/>
      <c r="BR77" s="1267"/>
      <c r="BS77" s="1267"/>
      <c r="BT77" s="1267"/>
      <c r="BU77" s="1267"/>
      <c r="BV77" s="1267"/>
      <c r="BW77" s="1267"/>
      <c r="BX77" s="1267">
        <v>21.4</v>
      </c>
      <c r="BY77" s="1267"/>
      <c r="BZ77" s="1267"/>
      <c r="CA77" s="1267"/>
      <c r="CB77" s="1267"/>
      <c r="CC77" s="1267"/>
      <c r="CD77" s="1267"/>
      <c r="CE77" s="1267"/>
      <c r="CF77" s="1267">
        <v>13.7</v>
      </c>
      <c r="CG77" s="1267"/>
      <c r="CH77" s="1267"/>
      <c r="CI77" s="1267"/>
      <c r="CJ77" s="1267"/>
      <c r="CK77" s="1267"/>
      <c r="CL77" s="1267"/>
      <c r="CM77" s="1267"/>
      <c r="CN77" s="1267">
        <v>6.9</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618</v>
      </c>
      <c r="BC79" s="1269"/>
      <c r="BD79" s="1269"/>
      <c r="BE79" s="1269"/>
      <c r="BF79" s="1269"/>
      <c r="BG79" s="1269"/>
      <c r="BH79" s="1269"/>
      <c r="BI79" s="1269"/>
      <c r="BJ79" s="1269"/>
      <c r="BK79" s="1269"/>
      <c r="BL79" s="1269"/>
      <c r="BM79" s="1269"/>
      <c r="BN79" s="1269"/>
      <c r="BO79" s="1269"/>
      <c r="BP79" s="1267">
        <v>7.9</v>
      </c>
      <c r="BQ79" s="1267"/>
      <c r="BR79" s="1267"/>
      <c r="BS79" s="1267"/>
      <c r="BT79" s="1267"/>
      <c r="BU79" s="1267"/>
      <c r="BV79" s="1267"/>
      <c r="BW79" s="1267"/>
      <c r="BX79" s="1267">
        <v>7.7</v>
      </c>
      <c r="BY79" s="1267"/>
      <c r="BZ79" s="1267"/>
      <c r="CA79" s="1267"/>
      <c r="CB79" s="1267"/>
      <c r="CC79" s="1267"/>
      <c r="CD79" s="1267"/>
      <c r="CE79" s="1267"/>
      <c r="CF79" s="1267">
        <v>7.9</v>
      </c>
      <c r="CG79" s="1267"/>
      <c r="CH79" s="1267"/>
      <c r="CI79" s="1267"/>
      <c r="CJ79" s="1267"/>
      <c r="CK79" s="1267"/>
      <c r="CL79" s="1267"/>
      <c r="CM79" s="1267"/>
      <c r="CN79" s="1267">
        <v>8</v>
      </c>
      <c r="CO79" s="1267"/>
      <c r="CP79" s="1267"/>
      <c r="CQ79" s="1267"/>
      <c r="CR79" s="1267"/>
      <c r="CS79" s="1267"/>
      <c r="CT79" s="1267"/>
      <c r="CU79" s="1267"/>
      <c r="CV79" s="1267">
        <v>8</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FEPExqkQ53cecDG0mQvhHESxFnGD6kLUNoVJrmaflgrVuHsfKRxToZ9CxOC8G9ofe1/2HwG9fpyeM8EX+bXEA==" saltValue="VhCDmbXgUtSMxFwElMsw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0843E-9C12-4839-8FDB-E1F667D268CA}">
  <sheetPr>
    <pageSetUpPr fitToPage="1"/>
  </sheetPr>
  <dimension ref="A1:DR125"/>
  <sheetViews>
    <sheetView showGridLines="0" topLeftCell="A61" zoomScale="70" zoomScaleNormal="70" zoomScaleSheetLayoutView="70" workbookViewId="0">
      <selection activeCell="B115" sqref="B115"/>
    </sheetView>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513</v>
      </c>
    </row>
  </sheetData>
  <sheetProtection algorithmName="SHA-512" hashValue="ipxNHBcuKETt5U/xxHjVBQw0b2CtfD92yq5j0YOxcWv+fUUocp1/ugBNpmrfxIk3/e9M9MTl+eBYLZj0vk6qcw==" saltValue="8zbxQKnEl5qYd80GaAEa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E95B9-3056-4F75-8580-AC5092C0B48B}">
  <sheetPr>
    <pageSetUpPr fitToPage="1"/>
  </sheetPr>
  <dimension ref="A1:DR125"/>
  <sheetViews>
    <sheetView showGridLines="0" tabSelected="1" topLeftCell="A77" zoomScale="70" zoomScaleNormal="70" zoomScaleSheetLayoutView="55" workbookViewId="0">
      <selection activeCell="AE108" sqref="AE108"/>
    </sheetView>
  </sheetViews>
  <sheetFormatPr defaultColWidth="0" defaultRowHeight="13.5" customHeight="1" zeroHeight="1" x14ac:dyDescent="0.15"/>
  <cols>
    <col min="1" max="34" width="2.5" style="258" customWidth="1"/>
    <col min="35" max="122" width="2.5" style="257" customWidth="1"/>
    <col min="123" max="16384" width="2.5" style="257" hidden="1"/>
  </cols>
  <sheetData>
    <row r="1" spans="2:34"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x14ac:dyDescent="0.15">
      <c r="S2" s="257"/>
      <c r="AH2" s="257"/>
    </row>
    <row r="3" spans="2: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x14ac:dyDescent="0.15"/>
    <row r="5" spans="2:34" x14ac:dyDescent="0.15"/>
    <row r="6" spans="2:34" x14ac:dyDescent="0.15"/>
    <row r="7" spans="2:34" x14ac:dyDescent="0.15"/>
    <row r="8" spans="2:34" x14ac:dyDescent="0.15"/>
    <row r="9" spans="2:34" x14ac:dyDescent="0.15">
      <c r="AH9" s="257"/>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O28" s="257"/>
      <c r="T28" s="257"/>
      <c r="AH28" s="257"/>
    </row>
    <row r="29" spans="12:34" x14ac:dyDescent="0.15"/>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P34" s="257"/>
      <c r="R34" s="257"/>
      <c r="T34" s="257"/>
    </row>
    <row r="35" spans="2:34" x14ac:dyDescent="0.15">
      <c r="D35" s="257"/>
      <c r="W35" s="257"/>
      <c r="AC35" s="257"/>
      <c r="AD35" s="257"/>
      <c r="AE35" s="257"/>
      <c r="AF35" s="257"/>
      <c r="AG35" s="257"/>
      <c r="AH35" s="257"/>
    </row>
    <row r="36" spans="2:34" x14ac:dyDescent="0.15">
      <c r="H36" s="257"/>
      <c r="J36" s="257"/>
      <c r="K36" s="257"/>
      <c r="M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c r="AG59" s="257"/>
      <c r="AH59" s="257"/>
    </row>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513</v>
      </c>
    </row>
  </sheetData>
  <sheetProtection algorithmName="SHA-512" hashValue="PTv0y3LFNSCkIm689FoJ30YhMF3UB+SvVWYwWvfDjq1THL7GL5dyCFWgv86VrD3F7i4jv4fRoGelBa4u6EKpvQ==" saltValue="VahXOiJE/2luVVBLMY7M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563</v>
      </c>
      <c r="G2" s="149"/>
      <c r="H2" s="150"/>
    </row>
    <row r="3" spans="1:8" x14ac:dyDescent="0.15">
      <c r="A3" s="146" t="s">
        <v>556</v>
      </c>
      <c r="B3" s="151"/>
      <c r="C3" s="152"/>
      <c r="D3" s="153">
        <v>136810</v>
      </c>
      <c r="E3" s="154"/>
      <c r="F3" s="155">
        <v>73475</v>
      </c>
      <c r="G3" s="156"/>
      <c r="H3" s="157"/>
    </row>
    <row r="4" spans="1:8" x14ac:dyDescent="0.15">
      <c r="A4" s="158"/>
      <c r="B4" s="159"/>
      <c r="C4" s="160"/>
      <c r="D4" s="161">
        <v>83577</v>
      </c>
      <c r="E4" s="162"/>
      <c r="F4" s="163">
        <v>43072</v>
      </c>
      <c r="G4" s="164"/>
      <c r="H4" s="165"/>
    </row>
    <row r="5" spans="1:8" x14ac:dyDescent="0.15">
      <c r="A5" s="146" t="s">
        <v>558</v>
      </c>
      <c r="B5" s="151"/>
      <c r="C5" s="152"/>
      <c r="D5" s="153">
        <v>186052</v>
      </c>
      <c r="E5" s="154"/>
      <c r="F5" s="155">
        <v>87464</v>
      </c>
      <c r="G5" s="156"/>
      <c r="H5" s="157"/>
    </row>
    <row r="6" spans="1:8" x14ac:dyDescent="0.15">
      <c r="A6" s="158"/>
      <c r="B6" s="159"/>
      <c r="C6" s="160"/>
      <c r="D6" s="161">
        <v>98381</v>
      </c>
      <c r="E6" s="162"/>
      <c r="F6" s="163">
        <v>47479</v>
      </c>
      <c r="G6" s="164"/>
      <c r="H6" s="165"/>
    </row>
    <row r="7" spans="1:8" x14ac:dyDescent="0.15">
      <c r="A7" s="146" t="s">
        <v>559</v>
      </c>
      <c r="B7" s="151"/>
      <c r="C7" s="152"/>
      <c r="D7" s="153">
        <v>110371</v>
      </c>
      <c r="E7" s="154"/>
      <c r="F7" s="155">
        <v>117234</v>
      </c>
      <c r="G7" s="156"/>
      <c r="H7" s="157"/>
    </row>
    <row r="8" spans="1:8" x14ac:dyDescent="0.15">
      <c r="A8" s="158"/>
      <c r="B8" s="159"/>
      <c r="C8" s="160"/>
      <c r="D8" s="161">
        <v>78971</v>
      </c>
      <c r="E8" s="162"/>
      <c r="F8" s="163">
        <v>59796</v>
      </c>
      <c r="G8" s="164"/>
      <c r="H8" s="165"/>
    </row>
    <row r="9" spans="1:8" x14ac:dyDescent="0.15">
      <c r="A9" s="146" t="s">
        <v>560</v>
      </c>
      <c r="B9" s="151"/>
      <c r="C9" s="152"/>
      <c r="D9" s="153">
        <v>68193</v>
      </c>
      <c r="E9" s="154"/>
      <c r="F9" s="155">
        <v>97758</v>
      </c>
      <c r="G9" s="156"/>
      <c r="H9" s="157"/>
    </row>
    <row r="10" spans="1:8" x14ac:dyDescent="0.15">
      <c r="A10" s="158"/>
      <c r="B10" s="159"/>
      <c r="C10" s="160"/>
      <c r="D10" s="161">
        <v>42377</v>
      </c>
      <c r="E10" s="162"/>
      <c r="F10" s="163">
        <v>45946</v>
      </c>
      <c r="G10" s="164"/>
      <c r="H10" s="165"/>
    </row>
    <row r="11" spans="1:8" x14ac:dyDescent="0.15">
      <c r="A11" s="146" t="s">
        <v>561</v>
      </c>
      <c r="B11" s="151"/>
      <c r="C11" s="152"/>
      <c r="D11" s="153">
        <v>76626</v>
      </c>
      <c r="E11" s="154"/>
      <c r="F11" s="155">
        <v>91338</v>
      </c>
      <c r="G11" s="156"/>
      <c r="H11" s="157"/>
    </row>
    <row r="12" spans="1:8" x14ac:dyDescent="0.15">
      <c r="A12" s="158"/>
      <c r="B12" s="159"/>
      <c r="C12" s="166"/>
      <c r="D12" s="161">
        <v>53196</v>
      </c>
      <c r="E12" s="162"/>
      <c r="F12" s="163">
        <v>43989</v>
      </c>
      <c r="G12" s="164"/>
      <c r="H12" s="165"/>
    </row>
    <row r="13" spans="1:8" x14ac:dyDescent="0.15">
      <c r="A13" s="146"/>
      <c r="B13" s="151"/>
      <c r="C13" s="167"/>
      <c r="D13" s="168">
        <v>115610</v>
      </c>
      <c r="E13" s="169"/>
      <c r="F13" s="170">
        <v>93454</v>
      </c>
      <c r="G13" s="171"/>
      <c r="H13" s="157"/>
    </row>
    <row r="14" spans="1:8" x14ac:dyDescent="0.15">
      <c r="A14" s="158"/>
      <c r="B14" s="159"/>
      <c r="C14" s="160"/>
      <c r="D14" s="161">
        <v>71300</v>
      </c>
      <c r="E14" s="162"/>
      <c r="F14" s="163">
        <v>48056</v>
      </c>
      <c r="G14" s="164"/>
      <c r="H14" s="165"/>
    </row>
    <row r="17" spans="1:11" x14ac:dyDescent="0.15">
      <c r="A17" s="142" t="s">
        <v>55</v>
      </c>
    </row>
    <row r="18" spans="1:11" x14ac:dyDescent="0.15">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15">
      <c r="A19" s="172" t="s">
        <v>56</v>
      </c>
      <c r="B19" s="172">
        <f>ROUND(VALUE(SUBSTITUTE(実質収支比率等に係る経年分析!F$48,"▲","-")),2)</f>
        <v>5.76</v>
      </c>
      <c r="C19" s="172">
        <f>ROUND(VALUE(SUBSTITUTE(実質収支比率等に係る経年分析!G$48,"▲","-")),2)</f>
        <v>6.14</v>
      </c>
      <c r="D19" s="172">
        <f>ROUND(VALUE(SUBSTITUTE(実質収支比率等に係る経年分析!H$48,"▲","-")),2)</f>
        <v>8.93</v>
      </c>
      <c r="E19" s="172">
        <f>ROUND(VALUE(SUBSTITUTE(実質収支比率等に係る経年分析!I$48,"▲","-")),2)</f>
        <v>8.8800000000000008</v>
      </c>
      <c r="F19" s="172">
        <f>ROUND(VALUE(SUBSTITUTE(実質収支比率等に係る経年分析!J$48,"▲","-")),2)</f>
        <v>9.83</v>
      </c>
    </row>
    <row r="20" spans="1:11" x14ac:dyDescent="0.15">
      <c r="A20" s="172" t="s">
        <v>57</v>
      </c>
      <c r="B20" s="172">
        <f>ROUND(VALUE(SUBSTITUTE(実質収支比率等に係る経年分析!F$47,"▲","-")),2)</f>
        <v>31.82</v>
      </c>
      <c r="C20" s="172">
        <f>ROUND(VALUE(SUBSTITUTE(実質収支比率等に係る経年分析!G$47,"▲","-")),2)</f>
        <v>25.37</v>
      </c>
      <c r="D20" s="172">
        <f>ROUND(VALUE(SUBSTITUTE(実質収支比率等に係る経年分析!H$47,"▲","-")),2)</f>
        <v>23.6</v>
      </c>
      <c r="E20" s="172">
        <f>ROUND(VALUE(SUBSTITUTE(実質収支比率等に係る経年分析!I$47,"▲","-")),2)</f>
        <v>24.71</v>
      </c>
      <c r="F20" s="172">
        <f>ROUND(VALUE(SUBSTITUTE(実質収支比率等に係る経年分析!J$47,"▲","-")),2)</f>
        <v>23.09</v>
      </c>
    </row>
    <row r="21" spans="1:11" x14ac:dyDescent="0.15">
      <c r="A21" s="172" t="s">
        <v>58</v>
      </c>
      <c r="B21" s="172">
        <f>IF(ISNUMBER(VALUE(SUBSTITUTE(実質収支比率等に係る経年分析!F$49,"▲","-"))),ROUND(VALUE(SUBSTITUTE(実質収支比率等に係る経年分析!F$49,"▲","-")),2),NA())</f>
        <v>-4.07</v>
      </c>
      <c r="C21" s="172">
        <f>IF(ISNUMBER(VALUE(SUBSTITUTE(実質収支比率等に係る経年分析!G$49,"▲","-"))),ROUND(VALUE(SUBSTITUTE(実質収支比率等に係る経年分析!G$49,"▲","-")),2),NA())</f>
        <v>-6.34</v>
      </c>
      <c r="D21" s="172">
        <f>IF(ISNUMBER(VALUE(SUBSTITUTE(実質収支比率等に係る経年分析!H$49,"▲","-"))),ROUND(VALUE(SUBSTITUTE(実質収支比率等に係る経年分析!H$49,"▲","-")),2),NA())</f>
        <v>2.21</v>
      </c>
      <c r="E21" s="172">
        <f>IF(ISNUMBER(VALUE(SUBSTITUTE(実質収支比率等に係る経年分析!I$49,"▲","-"))),ROUND(VALUE(SUBSTITUTE(実質収支比率等に係る経年分析!I$49,"▲","-")),2),NA())</f>
        <v>2.5499999999999998</v>
      </c>
      <c r="F21" s="172">
        <f>IF(ISNUMBER(VALUE(SUBSTITUTE(実質収支比率等に係る経年分析!J$49,"▲","-"))),ROUND(VALUE(SUBSTITUTE(実質収支比率等に係る経年分析!J$49,"▲","-")),2),NA())</f>
        <v>-1.67</v>
      </c>
    </row>
    <row r="24" spans="1:11" x14ac:dyDescent="0.15">
      <c r="A24" s="142" t="s">
        <v>59</v>
      </c>
    </row>
    <row r="25" spans="1:11" x14ac:dyDescent="0.15">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15">
      <c r="A26" s="173"/>
      <c r="B26" s="173" t="s">
        <v>60</v>
      </c>
      <c r="C26" s="173" t="s">
        <v>61</v>
      </c>
      <c r="D26" s="173" t="s">
        <v>60</v>
      </c>
      <c r="E26" s="173" t="s">
        <v>61</v>
      </c>
      <c r="F26" s="173" t="s">
        <v>60</v>
      </c>
      <c r="G26" s="173" t="s">
        <v>61</v>
      </c>
      <c r="H26" s="173" t="s">
        <v>60</v>
      </c>
      <c r="I26" s="173" t="s">
        <v>61</v>
      </c>
      <c r="J26" s="173" t="s">
        <v>60</v>
      </c>
      <c r="K26" s="173" t="s">
        <v>61</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#VALUE!</v>
      </c>
      <c r="C27" s="173" t="e">
        <f>IF(ROUND(VALUE(SUBSTITUTE(連結実質赤字比率に係る赤字・黒字の構成分析!F$43,"▲", "-")), 2) &gt;= 0, ABS(ROUND(VALUE(SUBSTITUTE(連結実質赤字比率に係る赤字・黒字の構成分析!F$43,"▲", "-")), 2)), NA())</f>
        <v>#VALUE!</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15">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15">
      <c r="A31" s="173" t="e">
        <f>IF(連結実質赤字比率に係る赤字・黒字の構成分析!C$39="",NA(),連結実質赤字比率に係る赤字・黒字の構成分析!C$39)</f>
        <v>#N/A</v>
      </c>
      <c r="B31" s="173" t="e">
        <f>IF(ROUND(VALUE(SUBSTITUTE(連結実質赤字比率に係る赤字・黒字の構成分析!F$39,"▲", "-")), 2) &lt; 0, ABS(ROUND(VALUE(SUBSTITUTE(連結実質赤字比率に係る赤字・黒字の構成分析!F$39,"▲", "-")), 2)), NA())</f>
        <v>#VALUE!</v>
      </c>
      <c r="C31" s="173" t="e">
        <f>IF(ROUND(VALUE(SUBSTITUTE(連結実質赤字比率に係る赤字・黒字の構成分析!F$39,"▲", "-")), 2) &gt;= 0, ABS(ROUND(VALUE(SUBSTITUTE(連結実質赤字比率に係る赤字・黒字の構成分析!F$39,"▲", "-")), 2)), NA())</f>
        <v>#VALUE!</v>
      </c>
      <c r="D31" s="173" t="e">
        <f>IF(ROUND(VALUE(SUBSTITUTE(連結実質赤字比率に係る赤字・黒字の構成分析!G$39,"▲", "-")), 2) &lt; 0, ABS(ROUND(VALUE(SUBSTITUTE(連結実質赤字比率に係る赤字・黒字の構成分析!G$39,"▲", "-")), 2)), NA())</f>
        <v>#VALUE!</v>
      </c>
      <c r="E31" s="173" t="e">
        <f>IF(ROUND(VALUE(SUBSTITUTE(連結実質赤字比率に係る赤字・黒字の構成分析!G$39,"▲", "-")), 2) &gt;= 0, ABS(ROUND(VALUE(SUBSTITUTE(連結実質赤字比率に係る赤字・黒字の構成分析!G$39,"▲", "-")), 2)), NA())</f>
        <v>#VALUE!</v>
      </c>
      <c r="F31" s="173" t="e">
        <f>IF(ROUND(VALUE(SUBSTITUTE(連結実質赤字比率に係る赤字・黒字の構成分析!H$39,"▲", "-")), 2) &lt; 0, ABS(ROUND(VALUE(SUBSTITUTE(連結実質赤字比率に係る赤字・黒字の構成分析!H$39,"▲", "-")), 2)), NA())</f>
        <v>#VALUE!</v>
      </c>
      <c r="G31" s="173" t="e">
        <f>IF(ROUND(VALUE(SUBSTITUTE(連結実質赤字比率に係る赤字・黒字の構成分析!H$39,"▲", "-")), 2) &gt;= 0, ABS(ROUND(VALUE(SUBSTITUTE(連結実質赤字比率に係る赤字・黒字の構成分析!H$39,"▲", "-")), 2)), NA())</f>
        <v>#VALUE!</v>
      </c>
      <c r="H31" s="173" t="e">
        <f>IF(ROUND(VALUE(SUBSTITUTE(連結実質赤字比率に係る赤字・黒字の構成分析!I$39,"▲", "-")), 2) &lt; 0, ABS(ROUND(VALUE(SUBSTITUTE(連結実質赤字比率に係る赤字・黒字の構成分析!I$39,"▲", "-")), 2)), NA())</f>
        <v>#VALUE!</v>
      </c>
      <c r="I31" s="173" t="e">
        <f>IF(ROUND(VALUE(SUBSTITUTE(連結実質赤字比率に係る赤字・黒字の構成分析!I$39,"▲", "-")), 2) &gt;= 0, ABS(ROUND(VALUE(SUBSTITUTE(連結実質赤字比率に係る赤字・黒字の構成分析!I$39,"▲", "-")), 2)), NA())</f>
        <v>#VALUE!</v>
      </c>
      <c r="J31" s="173" t="e">
        <f>IF(ROUND(VALUE(SUBSTITUTE(連結実質赤字比率に係る赤字・黒字の構成分析!J$39,"▲", "-")), 2) &lt; 0, ABS(ROUND(VALUE(SUBSTITUTE(連結実質赤字比率に係る赤字・黒字の構成分析!J$39,"▲", "-")), 2)), NA())</f>
        <v>#VALUE!</v>
      </c>
      <c r="K31" s="173" t="e">
        <f>IF(ROUND(VALUE(SUBSTITUTE(連結実質赤字比率に係る赤字・黒字の構成分析!J$39,"▲", "-")), 2) &gt;= 0, ABS(ROUND(VALUE(SUBSTITUTE(連結実質赤字比率に係る赤字・黒字の構成分析!J$39,"▲", "-")), 2)), NA())</f>
        <v>#VALUE!</v>
      </c>
    </row>
    <row r="32" spans="1:11" x14ac:dyDescent="0.15">
      <c r="A32" s="173" t="str">
        <f>IF(連結実質赤字比率に係る赤字・黒字の構成分析!C$38="",NA(),連結実質赤字比率に係る赤字・黒字の構成分析!C$38)</f>
        <v>介護サービス事業特別会計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0.18</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0.17</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0.22</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0.22</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0.14000000000000001</v>
      </c>
    </row>
    <row r="33" spans="1:16" x14ac:dyDescent="0.15">
      <c r="A33" s="173" t="str">
        <f>IF(連結実質赤字比率に係る赤字・黒字の構成分析!C$37="",NA(),連結実質赤字比率に係る赤字・黒字の構成分析!C$37)</f>
        <v>国民健康保険事業特別会計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0.65</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0.97</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1.07</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0.75</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0.48</v>
      </c>
    </row>
    <row r="34" spans="1:16" x14ac:dyDescent="0.15">
      <c r="A34" s="173" t="str">
        <f>IF(連結実質赤字比率に係る赤字・黒字の構成分析!C$36="",NA(),連結実質赤字比率に係る赤字・黒字の構成分析!C$36)</f>
        <v>後期高齢者医療特別会計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0.25</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0.06</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0.04</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0.28999999999999998</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0.64</v>
      </c>
    </row>
    <row r="35" spans="1:16" x14ac:dyDescent="0.15">
      <c r="A35" s="173" t="str">
        <f>IF(連結実質赤字比率に係る赤字・黒字の構成分析!C$35="",NA(),連結実質赤字比率に係る赤字・黒字の構成分析!C$35)</f>
        <v>水道事業会計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4.34</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4.54</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4.3</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4.12</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4.28</v>
      </c>
    </row>
    <row r="36" spans="1:16" x14ac:dyDescent="0.15">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5.75</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6.14</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8.92</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8.8800000000000008</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9.83</v>
      </c>
    </row>
    <row r="39" spans="1:16" x14ac:dyDescent="0.15">
      <c r="A39" s="142" t="s">
        <v>62</v>
      </c>
    </row>
    <row r="40" spans="1:16" x14ac:dyDescent="0.15">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15">
      <c r="A41" s="174"/>
      <c r="B41" s="174" t="s">
        <v>63</v>
      </c>
      <c r="C41" s="174"/>
      <c r="D41" s="174" t="s">
        <v>64</v>
      </c>
      <c r="E41" s="174" t="s">
        <v>63</v>
      </c>
      <c r="F41" s="174"/>
      <c r="G41" s="174" t="s">
        <v>64</v>
      </c>
      <c r="H41" s="174" t="s">
        <v>63</v>
      </c>
      <c r="I41" s="174"/>
      <c r="J41" s="174" t="s">
        <v>64</v>
      </c>
      <c r="K41" s="174" t="s">
        <v>63</v>
      </c>
      <c r="L41" s="174"/>
      <c r="M41" s="174" t="s">
        <v>64</v>
      </c>
      <c r="N41" s="174" t="s">
        <v>63</v>
      </c>
      <c r="O41" s="174"/>
      <c r="P41" s="174" t="s">
        <v>64</v>
      </c>
    </row>
    <row r="42" spans="1:16" x14ac:dyDescent="0.15">
      <c r="A42" s="174" t="s">
        <v>65</v>
      </c>
      <c r="B42" s="174"/>
      <c r="C42" s="174"/>
      <c r="D42" s="174">
        <f>'実質公債費比率（分子）の構造'!K$52</f>
        <v>1079</v>
      </c>
      <c r="E42" s="174"/>
      <c r="F42" s="174"/>
      <c r="G42" s="174">
        <f>'実質公債費比率（分子）の構造'!L$52</f>
        <v>1084</v>
      </c>
      <c r="H42" s="174"/>
      <c r="I42" s="174"/>
      <c r="J42" s="174">
        <f>'実質公債費比率（分子）の構造'!M$52</f>
        <v>1117</v>
      </c>
      <c r="K42" s="174"/>
      <c r="L42" s="174"/>
      <c r="M42" s="174">
        <f>'実質公債費比率（分子）の構造'!N$52</f>
        <v>1121</v>
      </c>
      <c r="N42" s="174"/>
      <c r="O42" s="174"/>
      <c r="P42" s="174">
        <f>'実質公債費比率（分子）の構造'!O$52</f>
        <v>1132</v>
      </c>
    </row>
    <row r="43" spans="1:16" x14ac:dyDescent="0.15">
      <c r="A43" s="174" t="s">
        <v>66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15">
      <c r="A44" s="174" t="s">
        <v>67</v>
      </c>
      <c r="B44" s="174">
        <f>'実質公債費比率（分子）の構造'!K$50</f>
        <v>3</v>
      </c>
      <c r="C44" s="174"/>
      <c r="D44" s="174"/>
      <c r="E44" s="174">
        <f>'実質公債費比率（分子）の構造'!L$50</f>
        <v>3</v>
      </c>
      <c r="F44" s="174"/>
      <c r="G44" s="174"/>
      <c r="H44" s="174">
        <f>'実質公債費比率（分子）の構造'!M$50</f>
        <v>2</v>
      </c>
      <c r="I44" s="174"/>
      <c r="J44" s="174"/>
      <c r="K44" s="174">
        <f>'実質公債費比率（分子）の構造'!N$50</f>
        <v>2</v>
      </c>
      <c r="L44" s="174"/>
      <c r="M44" s="174"/>
      <c r="N44" s="174">
        <f>'実質公債費比率（分子）の構造'!O$50</f>
        <v>2</v>
      </c>
      <c r="O44" s="174"/>
      <c r="P44" s="174"/>
    </row>
    <row r="45" spans="1:16" x14ac:dyDescent="0.15">
      <c r="A45" s="174" t="s">
        <v>68</v>
      </c>
      <c r="B45" s="174">
        <f>'実質公債費比率（分子）の構造'!K$49</f>
        <v>9</v>
      </c>
      <c r="C45" s="174"/>
      <c r="D45" s="174"/>
      <c r="E45" s="174">
        <f>'実質公債費比率（分子）の構造'!L$49</f>
        <v>15</v>
      </c>
      <c r="F45" s="174"/>
      <c r="G45" s="174"/>
      <c r="H45" s="174">
        <f>'実質公債費比率（分子）の構造'!M$49</f>
        <v>36</v>
      </c>
      <c r="I45" s="174"/>
      <c r="J45" s="174"/>
      <c r="K45" s="174">
        <f>'実質公債費比率（分子）の構造'!N$49</f>
        <v>36</v>
      </c>
      <c r="L45" s="174"/>
      <c r="M45" s="174"/>
      <c r="N45" s="174">
        <f>'実質公債費比率（分子）の構造'!O$49</f>
        <v>60</v>
      </c>
      <c r="O45" s="174"/>
      <c r="P45" s="174"/>
    </row>
    <row r="46" spans="1:16" x14ac:dyDescent="0.15">
      <c r="A46" s="174" t="s">
        <v>69</v>
      </c>
      <c r="B46" s="174">
        <f>'実質公債費比率（分子）の構造'!K$48</f>
        <v>62</v>
      </c>
      <c r="C46" s="174"/>
      <c r="D46" s="174"/>
      <c r="E46" s="174">
        <f>'実質公債費比率（分子）の構造'!L$48</f>
        <v>56</v>
      </c>
      <c r="F46" s="174"/>
      <c r="G46" s="174"/>
      <c r="H46" s="174">
        <f>'実質公債費比率（分子）の構造'!M$48</f>
        <v>58</v>
      </c>
      <c r="I46" s="174"/>
      <c r="J46" s="174"/>
      <c r="K46" s="174">
        <f>'実質公債費比率（分子）の構造'!N$48</f>
        <v>56</v>
      </c>
      <c r="L46" s="174"/>
      <c r="M46" s="174"/>
      <c r="N46" s="174">
        <f>'実質公債費比率（分子）の構造'!O$48</f>
        <v>53</v>
      </c>
      <c r="O46" s="174"/>
      <c r="P46" s="174"/>
    </row>
    <row r="47" spans="1:16" x14ac:dyDescent="0.15">
      <c r="A47" s="174" t="s">
        <v>70</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71</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72</v>
      </c>
      <c r="B49" s="174">
        <f>'実質公債費比率（分子）の構造'!K$45</f>
        <v>1294</v>
      </c>
      <c r="C49" s="174"/>
      <c r="D49" s="174"/>
      <c r="E49" s="174">
        <f>'実質公債費比率（分子）の構造'!L$45</f>
        <v>1325</v>
      </c>
      <c r="F49" s="174"/>
      <c r="G49" s="174"/>
      <c r="H49" s="174">
        <f>'実質公債費比率（分子）の構造'!M$45</f>
        <v>1382</v>
      </c>
      <c r="I49" s="174"/>
      <c r="J49" s="174"/>
      <c r="K49" s="174">
        <f>'実質公債費比率（分子）の構造'!N$45</f>
        <v>1382</v>
      </c>
      <c r="L49" s="174"/>
      <c r="M49" s="174"/>
      <c r="N49" s="174">
        <f>'実質公債費比率（分子）の構造'!O$45</f>
        <v>1416</v>
      </c>
      <c r="O49" s="174"/>
      <c r="P49" s="174"/>
    </row>
    <row r="50" spans="1:16" x14ac:dyDescent="0.15">
      <c r="A50" s="174" t="s">
        <v>73</v>
      </c>
      <c r="B50" s="174" t="e">
        <f>NA()</f>
        <v>#N/A</v>
      </c>
      <c r="C50" s="174">
        <f>IF(ISNUMBER('実質公債費比率（分子）の構造'!K$53),'実質公債費比率（分子）の構造'!K$53,NA())</f>
        <v>289</v>
      </c>
      <c r="D50" s="174" t="e">
        <f>NA()</f>
        <v>#N/A</v>
      </c>
      <c r="E50" s="174" t="e">
        <f>NA()</f>
        <v>#N/A</v>
      </c>
      <c r="F50" s="174">
        <f>IF(ISNUMBER('実質公債費比率（分子）の構造'!L$53),'実質公債費比率（分子）の構造'!L$53,NA())</f>
        <v>315</v>
      </c>
      <c r="G50" s="174" t="e">
        <f>NA()</f>
        <v>#N/A</v>
      </c>
      <c r="H50" s="174" t="e">
        <f>NA()</f>
        <v>#N/A</v>
      </c>
      <c r="I50" s="174">
        <f>IF(ISNUMBER('実質公債費比率（分子）の構造'!M$53),'実質公債費比率（分子）の構造'!M$53,NA())</f>
        <v>361</v>
      </c>
      <c r="J50" s="174" t="e">
        <f>NA()</f>
        <v>#N/A</v>
      </c>
      <c r="K50" s="174" t="e">
        <f>NA()</f>
        <v>#N/A</v>
      </c>
      <c r="L50" s="174">
        <f>IF(ISNUMBER('実質公債費比率（分子）の構造'!N$53),'実質公債費比率（分子）の構造'!N$53,NA())</f>
        <v>355</v>
      </c>
      <c r="M50" s="174" t="e">
        <f>NA()</f>
        <v>#N/A</v>
      </c>
      <c r="N50" s="174" t="e">
        <f>NA()</f>
        <v>#N/A</v>
      </c>
      <c r="O50" s="174">
        <f>IF(ISNUMBER('実質公債費比率（分子）の構造'!O$53),'実質公債費比率（分子）の構造'!O$53,NA())</f>
        <v>399</v>
      </c>
      <c r="P50" s="174" t="e">
        <f>NA()</f>
        <v>#N/A</v>
      </c>
    </row>
    <row r="53" spans="1:16" x14ac:dyDescent="0.15">
      <c r="A53" s="142" t="s">
        <v>74</v>
      </c>
    </row>
    <row r="54" spans="1:16" x14ac:dyDescent="0.15">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15">
      <c r="A55" s="173"/>
      <c r="B55" s="173" t="s">
        <v>75</v>
      </c>
      <c r="C55" s="173"/>
      <c r="D55" s="173" t="s">
        <v>76</v>
      </c>
      <c r="E55" s="173" t="s">
        <v>75</v>
      </c>
      <c r="F55" s="173"/>
      <c r="G55" s="173" t="s">
        <v>76</v>
      </c>
      <c r="H55" s="173" t="s">
        <v>75</v>
      </c>
      <c r="I55" s="173"/>
      <c r="J55" s="173" t="s">
        <v>76</v>
      </c>
      <c r="K55" s="173" t="s">
        <v>75</v>
      </c>
      <c r="L55" s="173"/>
      <c r="M55" s="173" t="s">
        <v>76</v>
      </c>
      <c r="N55" s="173" t="s">
        <v>75</v>
      </c>
      <c r="O55" s="173"/>
      <c r="P55" s="173" t="s">
        <v>76</v>
      </c>
    </row>
    <row r="56" spans="1:16" x14ac:dyDescent="0.15">
      <c r="A56" s="173" t="s">
        <v>45</v>
      </c>
      <c r="B56" s="173"/>
      <c r="C56" s="173"/>
      <c r="D56" s="173">
        <f>'将来負担比率（分子）の構造'!I$52</f>
        <v>10489</v>
      </c>
      <c r="E56" s="173"/>
      <c r="F56" s="173"/>
      <c r="G56" s="173">
        <f>'将来負担比率（分子）の構造'!J$52</f>
        <v>11019</v>
      </c>
      <c r="H56" s="173"/>
      <c r="I56" s="173"/>
      <c r="J56" s="173">
        <f>'将来負担比率（分子）の構造'!K$52</f>
        <v>10992</v>
      </c>
      <c r="K56" s="173"/>
      <c r="L56" s="173"/>
      <c r="M56" s="173">
        <f>'将来負担比率（分子）の構造'!L$52</f>
        <v>10519</v>
      </c>
      <c r="N56" s="173"/>
      <c r="O56" s="173"/>
      <c r="P56" s="173">
        <f>'将来負担比率（分子）の構造'!M$52</f>
        <v>10009</v>
      </c>
    </row>
    <row r="57" spans="1:16" x14ac:dyDescent="0.15">
      <c r="A57" s="173" t="s">
        <v>44</v>
      </c>
      <c r="B57" s="173"/>
      <c r="C57" s="173"/>
      <c r="D57" s="173">
        <f>'将来負担比率（分子）の構造'!I$51</f>
        <v>56</v>
      </c>
      <c r="E57" s="173"/>
      <c r="F57" s="173"/>
      <c r="G57" s="173">
        <f>'将来負担比率（分子）の構造'!J$51</f>
        <v>37</v>
      </c>
      <c r="H57" s="173"/>
      <c r="I57" s="173"/>
      <c r="J57" s="173">
        <f>'将来負担比率（分子）の構造'!K$51</f>
        <v>21</v>
      </c>
      <c r="K57" s="173"/>
      <c r="L57" s="173"/>
      <c r="M57" s="173">
        <f>'将来負担比率（分子）の構造'!L$51</f>
        <v>7</v>
      </c>
      <c r="N57" s="173"/>
      <c r="O57" s="173"/>
      <c r="P57" s="173">
        <f>'将来負担比率（分子）の構造'!M$51</f>
        <v>1</v>
      </c>
    </row>
    <row r="58" spans="1:16" x14ac:dyDescent="0.15">
      <c r="A58" s="173" t="s">
        <v>43</v>
      </c>
      <c r="B58" s="173"/>
      <c r="C58" s="173"/>
      <c r="D58" s="173">
        <f>'将来負担比率（分子）の構造'!I$50</f>
        <v>4808</v>
      </c>
      <c r="E58" s="173"/>
      <c r="F58" s="173"/>
      <c r="G58" s="173">
        <f>'将来負担比率（分子）の構造'!J$50</f>
        <v>4365</v>
      </c>
      <c r="H58" s="173"/>
      <c r="I58" s="173"/>
      <c r="J58" s="173">
        <f>'将来負担比率（分子）の構造'!K$50</f>
        <v>4415</v>
      </c>
      <c r="K58" s="173"/>
      <c r="L58" s="173"/>
      <c r="M58" s="173">
        <f>'将来負担比率（分子）の構造'!L$50</f>
        <v>4592</v>
      </c>
      <c r="N58" s="173"/>
      <c r="O58" s="173"/>
      <c r="P58" s="173">
        <f>'将来負担比率（分子）の構造'!M$50</f>
        <v>4409</v>
      </c>
    </row>
    <row r="59" spans="1:16" x14ac:dyDescent="0.15">
      <c r="A59" s="173" t="s">
        <v>41</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40</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38</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15">
      <c r="A62" s="173" t="s">
        <v>37</v>
      </c>
      <c r="B62" s="173">
        <f>'将来負担比率（分子）の構造'!I$45</f>
        <v>2247</v>
      </c>
      <c r="C62" s="173"/>
      <c r="D62" s="173"/>
      <c r="E62" s="173">
        <f>'将来負担比率（分子）の構造'!J$45</f>
        <v>2141</v>
      </c>
      <c r="F62" s="173"/>
      <c r="G62" s="173"/>
      <c r="H62" s="173">
        <f>'将来負担比率（分子）の構造'!K$45</f>
        <v>2118</v>
      </c>
      <c r="I62" s="173"/>
      <c r="J62" s="173"/>
      <c r="K62" s="173">
        <f>'将来負担比率（分子）の構造'!L$45</f>
        <v>2104</v>
      </c>
      <c r="L62" s="173"/>
      <c r="M62" s="173"/>
      <c r="N62" s="173">
        <f>'将来負担比率（分子）の構造'!M$45</f>
        <v>2112</v>
      </c>
      <c r="O62" s="173"/>
      <c r="P62" s="173"/>
    </row>
    <row r="63" spans="1:16" x14ac:dyDescent="0.15">
      <c r="A63" s="173" t="s">
        <v>36</v>
      </c>
      <c r="B63" s="173">
        <f>'将来負担比率（分子）の構造'!I$44</f>
        <v>660</v>
      </c>
      <c r="C63" s="173"/>
      <c r="D63" s="173"/>
      <c r="E63" s="173">
        <f>'将来負担比率（分子）の構造'!J$44</f>
        <v>645</v>
      </c>
      <c r="F63" s="173"/>
      <c r="G63" s="173"/>
      <c r="H63" s="173">
        <f>'将来負担比率（分子）の構造'!K$44</f>
        <v>614</v>
      </c>
      <c r="I63" s="173"/>
      <c r="J63" s="173"/>
      <c r="K63" s="173">
        <f>'将来負担比率（分子）の構造'!L$44</f>
        <v>577</v>
      </c>
      <c r="L63" s="173"/>
      <c r="M63" s="173"/>
      <c r="N63" s="173">
        <f>'将来負担比率（分子）の構造'!M$44</f>
        <v>516</v>
      </c>
      <c r="O63" s="173"/>
      <c r="P63" s="173"/>
    </row>
    <row r="64" spans="1:16" x14ac:dyDescent="0.15">
      <c r="A64" s="173" t="s">
        <v>35</v>
      </c>
      <c r="B64" s="173">
        <f>'将来負担比率（分子）の構造'!I$43</f>
        <v>584</v>
      </c>
      <c r="C64" s="173"/>
      <c r="D64" s="173"/>
      <c r="E64" s="173">
        <f>'将来負担比率（分子）の構造'!J$43</f>
        <v>568</v>
      </c>
      <c r="F64" s="173"/>
      <c r="G64" s="173"/>
      <c r="H64" s="173">
        <f>'将来負担比率（分子）の構造'!K$43</f>
        <v>626</v>
      </c>
      <c r="I64" s="173"/>
      <c r="J64" s="173"/>
      <c r="K64" s="173">
        <f>'将来負担比率（分子）の構造'!L$43</f>
        <v>532</v>
      </c>
      <c r="L64" s="173"/>
      <c r="M64" s="173"/>
      <c r="N64" s="173">
        <f>'将来負担比率（分子）の構造'!M$43</f>
        <v>516</v>
      </c>
      <c r="O64" s="173"/>
      <c r="P64" s="173"/>
    </row>
    <row r="65" spans="1:16" x14ac:dyDescent="0.15">
      <c r="A65" s="173" t="s">
        <v>34</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15">
      <c r="A66" s="173" t="s">
        <v>33</v>
      </c>
      <c r="B66" s="173">
        <f>'将来負担比率（分子）の構造'!I$41</f>
        <v>12116</v>
      </c>
      <c r="C66" s="173"/>
      <c r="D66" s="173"/>
      <c r="E66" s="173">
        <f>'将来負担比率（分子）の構造'!J$41</f>
        <v>13034</v>
      </c>
      <c r="F66" s="173"/>
      <c r="G66" s="173"/>
      <c r="H66" s="173">
        <f>'将来負担比率（分子）の構造'!K$41</f>
        <v>13106</v>
      </c>
      <c r="I66" s="173"/>
      <c r="J66" s="173"/>
      <c r="K66" s="173">
        <f>'将来負担比率（分子）の構造'!L$41</f>
        <v>12595</v>
      </c>
      <c r="L66" s="173"/>
      <c r="M66" s="173"/>
      <c r="N66" s="173">
        <f>'将来負担比率（分子）の構造'!M$41</f>
        <v>12014</v>
      </c>
      <c r="O66" s="173"/>
      <c r="P66" s="173"/>
    </row>
    <row r="67" spans="1:16" x14ac:dyDescent="0.15">
      <c r="A67" s="173" t="s">
        <v>77</v>
      </c>
      <c r="B67" s="173" t="e">
        <f>NA()</f>
        <v>#N/A</v>
      </c>
      <c r="C67" s="173">
        <f>IF(ISNUMBER('将来負担比率（分子）の構造'!I$53), IF('将来負担比率（分子）の構造'!I$53 &lt; 0, 0, '将来負担比率（分子）の構造'!I$53), NA())</f>
        <v>255</v>
      </c>
      <c r="D67" s="173" t="e">
        <f>NA()</f>
        <v>#N/A</v>
      </c>
      <c r="E67" s="173" t="e">
        <f>NA()</f>
        <v>#N/A</v>
      </c>
      <c r="F67" s="173">
        <f>IF(ISNUMBER('将来負担比率（分子）の構造'!J$53), IF('将来負担比率（分子）の構造'!J$53 &lt; 0, 0, '将来負担比率（分子）の構造'!J$53), NA())</f>
        <v>967</v>
      </c>
      <c r="G67" s="173" t="e">
        <f>NA()</f>
        <v>#N/A</v>
      </c>
      <c r="H67" s="173" t="e">
        <f>NA()</f>
        <v>#N/A</v>
      </c>
      <c r="I67" s="173">
        <f>IF(ISNUMBER('将来負担比率（分子）の構造'!K$53), IF('将来負担比率（分子）の構造'!K$53 &lt; 0, 0, '将来負担比率（分子）の構造'!K$53), NA())</f>
        <v>1036</v>
      </c>
      <c r="J67" s="173" t="e">
        <f>NA()</f>
        <v>#N/A</v>
      </c>
      <c r="K67" s="173" t="e">
        <f>NA()</f>
        <v>#N/A</v>
      </c>
      <c r="L67" s="173">
        <f>IF(ISNUMBER('将来負担比率（分子）の構造'!L$53), IF('将来負担比率（分子）の構造'!L$53 &lt; 0, 0, '将来負担比率（分子）の構造'!L$53), NA())</f>
        <v>689</v>
      </c>
      <c r="M67" s="173" t="e">
        <f>NA()</f>
        <v>#N/A</v>
      </c>
      <c r="N67" s="173" t="e">
        <f>NA()</f>
        <v>#N/A</v>
      </c>
      <c r="O67" s="173">
        <f>IF(ISNUMBER('将来負担比率（分子）の構造'!M$53), IF('将来負担比率（分子）の構造'!M$53 &lt; 0, 0, '将来負担比率（分子）の構造'!M$53), NA())</f>
        <v>739</v>
      </c>
      <c r="P67" s="173" t="e">
        <f>NA()</f>
        <v>#N/A</v>
      </c>
    </row>
    <row r="70" spans="1:16" x14ac:dyDescent="0.15">
      <c r="A70" s="175" t="s">
        <v>78</v>
      </c>
      <c r="B70" s="175"/>
      <c r="C70" s="175"/>
      <c r="D70" s="175"/>
      <c r="E70" s="175"/>
      <c r="F70" s="175"/>
    </row>
    <row r="71" spans="1:16" x14ac:dyDescent="0.15">
      <c r="A71" s="176"/>
      <c r="B71" s="176" t="str">
        <f>基金残高に係る経年分析!F54</f>
        <v>R02</v>
      </c>
      <c r="C71" s="176" t="str">
        <f>基金残高に係る経年分析!G54</f>
        <v>R03</v>
      </c>
      <c r="D71" s="176" t="str">
        <f>基金残高に係る経年分析!H54</f>
        <v>R04</v>
      </c>
    </row>
    <row r="72" spans="1:16" x14ac:dyDescent="0.15">
      <c r="A72" s="176" t="s">
        <v>79</v>
      </c>
      <c r="B72" s="177">
        <f>基金残高に係る経年分析!F55</f>
        <v>1449</v>
      </c>
      <c r="C72" s="177">
        <f>基金残高に係る経年分析!G55</f>
        <v>1590</v>
      </c>
      <c r="D72" s="177">
        <f>基金残高に係る経年分析!H55</f>
        <v>1443</v>
      </c>
    </row>
    <row r="73" spans="1:16" x14ac:dyDescent="0.15">
      <c r="A73" s="176" t="s">
        <v>80</v>
      </c>
      <c r="B73" s="177">
        <f>基金残高に係る経年分析!F56</f>
        <v>1233</v>
      </c>
      <c r="C73" s="177">
        <f>基金残高に係る経年分析!G56</f>
        <v>1233</v>
      </c>
      <c r="D73" s="177">
        <f>基金残高に係る経年分析!H56</f>
        <v>1134</v>
      </c>
    </row>
    <row r="74" spans="1:16" x14ac:dyDescent="0.15">
      <c r="A74" s="176" t="s">
        <v>81</v>
      </c>
      <c r="B74" s="177">
        <f>基金残高に係る経年分析!F57</f>
        <v>2764</v>
      </c>
      <c r="C74" s="177">
        <f>基金残高に係る経年分析!G57</f>
        <v>2787</v>
      </c>
      <c r="D74" s="177">
        <f>基金残高に係る経年分析!H57</f>
        <v>2809</v>
      </c>
    </row>
  </sheetData>
  <sheetProtection algorithmName="SHA-512" hashValue="kp/BSFuKbKvyEcFfScSzBpzuPTLLCzxi28kEI7VZfLPSwyf5A2oEQcfyS7OhQsQw0VROhvFj9lpkur5W29mPNg==" saltValue="TXVXHzVXg10koAaXGkKo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53" t="s">
        <v>216</v>
      </c>
      <c r="DI1" s="754"/>
      <c r="DJ1" s="754"/>
      <c r="DK1" s="754"/>
      <c r="DL1" s="754"/>
      <c r="DM1" s="754"/>
      <c r="DN1" s="755"/>
      <c r="DO1" s="212"/>
      <c r="DP1" s="753" t="s">
        <v>217</v>
      </c>
      <c r="DQ1" s="754"/>
      <c r="DR1" s="754"/>
      <c r="DS1" s="754"/>
      <c r="DT1" s="754"/>
      <c r="DU1" s="754"/>
      <c r="DV1" s="754"/>
      <c r="DW1" s="754"/>
      <c r="DX1" s="754"/>
      <c r="DY1" s="754"/>
      <c r="DZ1" s="754"/>
      <c r="EA1" s="754"/>
      <c r="EB1" s="754"/>
      <c r="EC1" s="755"/>
      <c r="ED1" s="211"/>
      <c r="EE1" s="211"/>
      <c r="EF1" s="211"/>
      <c r="EG1" s="211"/>
      <c r="EH1" s="211"/>
      <c r="EI1" s="211"/>
      <c r="EJ1" s="211"/>
      <c r="EK1" s="211"/>
      <c r="EL1" s="211"/>
      <c r="EM1" s="211"/>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1408034</v>
      </c>
      <c r="S5" s="713"/>
      <c r="T5" s="713"/>
      <c r="U5" s="713"/>
      <c r="V5" s="713"/>
      <c r="W5" s="713"/>
      <c r="X5" s="713"/>
      <c r="Y5" s="738"/>
      <c r="Z5" s="751">
        <v>12.6</v>
      </c>
      <c r="AA5" s="751"/>
      <c r="AB5" s="751"/>
      <c r="AC5" s="751"/>
      <c r="AD5" s="752">
        <v>1408034</v>
      </c>
      <c r="AE5" s="752"/>
      <c r="AF5" s="752"/>
      <c r="AG5" s="752"/>
      <c r="AH5" s="752"/>
      <c r="AI5" s="752"/>
      <c r="AJ5" s="752"/>
      <c r="AK5" s="752"/>
      <c r="AL5" s="739">
        <v>22.6</v>
      </c>
      <c r="AM5" s="721"/>
      <c r="AN5" s="721"/>
      <c r="AO5" s="740"/>
      <c r="AP5" s="715" t="s">
        <v>230</v>
      </c>
      <c r="AQ5" s="716"/>
      <c r="AR5" s="716"/>
      <c r="AS5" s="716"/>
      <c r="AT5" s="716"/>
      <c r="AU5" s="716"/>
      <c r="AV5" s="716"/>
      <c r="AW5" s="716"/>
      <c r="AX5" s="716"/>
      <c r="AY5" s="716"/>
      <c r="AZ5" s="716"/>
      <c r="BA5" s="716"/>
      <c r="BB5" s="716"/>
      <c r="BC5" s="716"/>
      <c r="BD5" s="716"/>
      <c r="BE5" s="716"/>
      <c r="BF5" s="717"/>
      <c r="BG5" s="657">
        <v>1408034</v>
      </c>
      <c r="BH5" s="658"/>
      <c r="BI5" s="658"/>
      <c r="BJ5" s="658"/>
      <c r="BK5" s="658"/>
      <c r="BL5" s="658"/>
      <c r="BM5" s="658"/>
      <c r="BN5" s="659"/>
      <c r="BO5" s="695">
        <v>100</v>
      </c>
      <c r="BP5" s="695"/>
      <c r="BQ5" s="695"/>
      <c r="BR5" s="695"/>
      <c r="BS5" s="696" t="s">
        <v>132</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15">
      <c r="B6" s="654" t="s">
        <v>234</v>
      </c>
      <c r="C6" s="655"/>
      <c r="D6" s="655"/>
      <c r="E6" s="655"/>
      <c r="F6" s="655"/>
      <c r="G6" s="655"/>
      <c r="H6" s="655"/>
      <c r="I6" s="655"/>
      <c r="J6" s="655"/>
      <c r="K6" s="655"/>
      <c r="L6" s="655"/>
      <c r="M6" s="655"/>
      <c r="N6" s="655"/>
      <c r="O6" s="655"/>
      <c r="P6" s="655"/>
      <c r="Q6" s="656"/>
      <c r="R6" s="657">
        <v>125816</v>
      </c>
      <c r="S6" s="658"/>
      <c r="T6" s="658"/>
      <c r="U6" s="658"/>
      <c r="V6" s="658"/>
      <c r="W6" s="658"/>
      <c r="X6" s="658"/>
      <c r="Y6" s="659"/>
      <c r="Z6" s="695">
        <v>1.1000000000000001</v>
      </c>
      <c r="AA6" s="695"/>
      <c r="AB6" s="695"/>
      <c r="AC6" s="695"/>
      <c r="AD6" s="696">
        <v>125816</v>
      </c>
      <c r="AE6" s="696"/>
      <c r="AF6" s="696"/>
      <c r="AG6" s="696"/>
      <c r="AH6" s="696"/>
      <c r="AI6" s="696"/>
      <c r="AJ6" s="696"/>
      <c r="AK6" s="696"/>
      <c r="AL6" s="660">
        <v>2</v>
      </c>
      <c r="AM6" s="661"/>
      <c r="AN6" s="661"/>
      <c r="AO6" s="697"/>
      <c r="AP6" s="654" t="s">
        <v>235</v>
      </c>
      <c r="AQ6" s="655"/>
      <c r="AR6" s="655"/>
      <c r="AS6" s="655"/>
      <c r="AT6" s="655"/>
      <c r="AU6" s="655"/>
      <c r="AV6" s="655"/>
      <c r="AW6" s="655"/>
      <c r="AX6" s="655"/>
      <c r="AY6" s="655"/>
      <c r="AZ6" s="655"/>
      <c r="BA6" s="655"/>
      <c r="BB6" s="655"/>
      <c r="BC6" s="655"/>
      <c r="BD6" s="655"/>
      <c r="BE6" s="655"/>
      <c r="BF6" s="656"/>
      <c r="BG6" s="657">
        <v>1408034</v>
      </c>
      <c r="BH6" s="658"/>
      <c r="BI6" s="658"/>
      <c r="BJ6" s="658"/>
      <c r="BK6" s="658"/>
      <c r="BL6" s="658"/>
      <c r="BM6" s="658"/>
      <c r="BN6" s="659"/>
      <c r="BO6" s="695">
        <v>100</v>
      </c>
      <c r="BP6" s="695"/>
      <c r="BQ6" s="695"/>
      <c r="BR6" s="695"/>
      <c r="BS6" s="696" t="s">
        <v>132</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88552</v>
      </c>
      <c r="CS6" s="658"/>
      <c r="CT6" s="658"/>
      <c r="CU6" s="658"/>
      <c r="CV6" s="658"/>
      <c r="CW6" s="658"/>
      <c r="CX6" s="658"/>
      <c r="CY6" s="659"/>
      <c r="CZ6" s="739">
        <v>0.8</v>
      </c>
      <c r="DA6" s="721"/>
      <c r="DB6" s="721"/>
      <c r="DC6" s="741"/>
      <c r="DD6" s="663" t="s">
        <v>132</v>
      </c>
      <c r="DE6" s="658"/>
      <c r="DF6" s="658"/>
      <c r="DG6" s="658"/>
      <c r="DH6" s="658"/>
      <c r="DI6" s="658"/>
      <c r="DJ6" s="658"/>
      <c r="DK6" s="658"/>
      <c r="DL6" s="658"/>
      <c r="DM6" s="658"/>
      <c r="DN6" s="658"/>
      <c r="DO6" s="658"/>
      <c r="DP6" s="659"/>
      <c r="DQ6" s="663">
        <v>88552</v>
      </c>
      <c r="DR6" s="658"/>
      <c r="DS6" s="658"/>
      <c r="DT6" s="658"/>
      <c r="DU6" s="658"/>
      <c r="DV6" s="658"/>
      <c r="DW6" s="658"/>
      <c r="DX6" s="658"/>
      <c r="DY6" s="658"/>
      <c r="DZ6" s="658"/>
      <c r="EA6" s="658"/>
      <c r="EB6" s="658"/>
      <c r="EC6" s="694"/>
    </row>
    <row r="7" spans="2:143" ht="11.25" customHeight="1" x14ac:dyDescent="0.15">
      <c r="B7" s="654" t="s">
        <v>237</v>
      </c>
      <c r="C7" s="655"/>
      <c r="D7" s="655"/>
      <c r="E7" s="655"/>
      <c r="F7" s="655"/>
      <c r="G7" s="655"/>
      <c r="H7" s="655"/>
      <c r="I7" s="655"/>
      <c r="J7" s="655"/>
      <c r="K7" s="655"/>
      <c r="L7" s="655"/>
      <c r="M7" s="655"/>
      <c r="N7" s="655"/>
      <c r="O7" s="655"/>
      <c r="P7" s="655"/>
      <c r="Q7" s="656"/>
      <c r="R7" s="657">
        <v>609</v>
      </c>
      <c r="S7" s="658"/>
      <c r="T7" s="658"/>
      <c r="U7" s="658"/>
      <c r="V7" s="658"/>
      <c r="W7" s="658"/>
      <c r="X7" s="658"/>
      <c r="Y7" s="659"/>
      <c r="Z7" s="695">
        <v>0</v>
      </c>
      <c r="AA7" s="695"/>
      <c r="AB7" s="695"/>
      <c r="AC7" s="695"/>
      <c r="AD7" s="696">
        <v>609</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592082</v>
      </c>
      <c r="BH7" s="658"/>
      <c r="BI7" s="658"/>
      <c r="BJ7" s="658"/>
      <c r="BK7" s="658"/>
      <c r="BL7" s="658"/>
      <c r="BM7" s="658"/>
      <c r="BN7" s="659"/>
      <c r="BO7" s="695">
        <v>42.1</v>
      </c>
      <c r="BP7" s="695"/>
      <c r="BQ7" s="695"/>
      <c r="BR7" s="695"/>
      <c r="BS7" s="696" t="s">
        <v>132</v>
      </c>
      <c r="BT7" s="696"/>
      <c r="BU7" s="696"/>
      <c r="BV7" s="696"/>
      <c r="BW7" s="696"/>
      <c r="BX7" s="696"/>
      <c r="BY7" s="696"/>
      <c r="BZ7" s="696"/>
      <c r="CA7" s="696"/>
      <c r="CB7" s="736"/>
      <c r="CD7" s="654" t="s">
        <v>239</v>
      </c>
      <c r="CE7" s="655"/>
      <c r="CF7" s="655"/>
      <c r="CG7" s="655"/>
      <c r="CH7" s="655"/>
      <c r="CI7" s="655"/>
      <c r="CJ7" s="655"/>
      <c r="CK7" s="655"/>
      <c r="CL7" s="655"/>
      <c r="CM7" s="655"/>
      <c r="CN7" s="655"/>
      <c r="CO7" s="655"/>
      <c r="CP7" s="655"/>
      <c r="CQ7" s="656"/>
      <c r="CR7" s="657">
        <v>1760022</v>
      </c>
      <c r="CS7" s="658"/>
      <c r="CT7" s="658"/>
      <c r="CU7" s="658"/>
      <c r="CV7" s="658"/>
      <c r="CW7" s="658"/>
      <c r="CX7" s="658"/>
      <c r="CY7" s="659"/>
      <c r="CZ7" s="695">
        <v>16.600000000000001</v>
      </c>
      <c r="DA7" s="695"/>
      <c r="DB7" s="695"/>
      <c r="DC7" s="695"/>
      <c r="DD7" s="663">
        <v>102433</v>
      </c>
      <c r="DE7" s="658"/>
      <c r="DF7" s="658"/>
      <c r="DG7" s="658"/>
      <c r="DH7" s="658"/>
      <c r="DI7" s="658"/>
      <c r="DJ7" s="658"/>
      <c r="DK7" s="658"/>
      <c r="DL7" s="658"/>
      <c r="DM7" s="658"/>
      <c r="DN7" s="658"/>
      <c r="DO7" s="658"/>
      <c r="DP7" s="659"/>
      <c r="DQ7" s="663">
        <v>1305775</v>
      </c>
      <c r="DR7" s="658"/>
      <c r="DS7" s="658"/>
      <c r="DT7" s="658"/>
      <c r="DU7" s="658"/>
      <c r="DV7" s="658"/>
      <c r="DW7" s="658"/>
      <c r="DX7" s="658"/>
      <c r="DY7" s="658"/>
      <c r="DZ7" s="658"/>
      <c r="EA7" s="658"/>
      <c r="EB7" s="658"/>
      <c r="EC7" s="694"/>
    </row>
    <row r="8" spans="2:143" ht="11.25" customHeight="1" x14ac:dyDescent="0.15">
      <c r="B8" s="654" t="s">
        <v>240</v>
      </c>
      <c r="C8" s="655"/>
      <c r="D8" s="655"/>
      <c r="E8" s="655"/>
      <c r="F8" s="655"/>
      <c r="G8" s="655"/>
      <c r="H8" s="655"/>
      <c r="I8" s="655"/>
      <c r="J8" s="655"/>
      <c r="K8" s="655"/>
      <c r="L8" s="655"/>
      <c r="M8" s="655"/>
      <c r="N8" s="655"/>
      <c r="O8" s="655"/>
      <c r="P8" s="655"/>
      <c r="Q8" s="656"/>
      <c r="R8" s="657">
        <v>9302</v>
      </c>
      <c r="S8" s="658"/>
      <c r="T8" s="658"/>
      <c r="U8" s="658"/>
      <c r="V8" s="658"/>
      <c r="W8" s="658"/>
      <c r="X8" s="658"/>
      <c r="Y8" s="659"/>
      <c r="Z8" s="695">
        <v>0.1</v>
      </c>
      <c r="AA8" s="695"/>
      <c r="AB8" s="695"/>
      <c r="AC8" s="695"/>
      <c r="AD8" s="696">
        <v>9302</v>
      </c>
      <c r="AE8" s="696"/>
      <c r="AF8" s="696"/>
      <c r="AG8" s="696"/>
      <c r="AH8" s="696"/>
      <c r="AI8" s="696"/>
      <c r="AJ8" s="696"/>
      <c r="AK8" s="696"/>
      <c r="AL8" s="660">
        <v>0.1</v>
      </c>
      <c r="AM8" s="661"/>
      <c r="AN8" s="661"/>
      <c r="AO8" s="697"/>
      <c r="AP8" s="654" t="s">
        <v>241</v>
      </c>
      <c r="AQ8" s="655"/>
      <c r="AR8" s="655"/>
      <c r="AS8" s="655"/>
      <c r="AT8" s="655"/>
      <c r="AU8" s="655"/>
      <c r="AV8" s="655"/>
      <c r="AW8" s="655"/>
      <c r="AX8" s="655"/>
      <c r="AY8" s="655"/>
      <c r="AZ8" s="655"/>
      <c r="BA8" s="655"/>
      <c r="BB8" s="655"/>
      <c r="BC8" s="655"/>
      <c r="BD8" s="655"/>
      <c r="BE8" s="655"/>
      <c r="BF8" s="656"/>
      <c r="BG8" s="657">
        <v>23506</v>
      </c>
      <c r="BH8" s="658"/>
      <c r="BI8" s="658"/>
      <c r="BJ8" s="658"/>
      <c r="BK8" s="658"/>
      <c r="BL8" s="658"/>
      <c r="BM8" s="658"/>
      <c r="BN8" s="659"/>
      <c r="BO8" s="695">
        <v>1.7</v>
      </c>
      <c r="BP8" s="695"/>
      <c r="BQ8" s="695"/>
      <c r="BR8" s="695"/>
      <c r="BS8" s="696" t="s">
        <v>132</v>
      </c>
      <c r="BT8" s="696"/>
      <c r="BU8" s="696"/>
      <c r="BV8" s="696"/>
      <c r="BW8" s="696"/>
      <c r="BX8" s="696"/>
      <c r="BY8" s="696"/>
      <c r="BZ8" s="696"/>
      <c r="CA8" s="696"/>
      <c r="CB8" s="736"/>
      <c r="CD8" s="654" t="s">
        <v>242</v>
      </c>
      <c r="CE8" s="655"/>
      <c r="CF8" s="655"/>
      <c r="CG8" s="655"/>
      <c r="CH8" s="655"/>
      <c r="CI8" s="655"/>
      <c r="CJ8" s="655"/>
      <c r="CK8" s="655"/>
      <c r="CL8" s="655"/>
      <c r="CM8" s="655"/>
      <c r="CN8" s="655"/>
      <c r="CO8" s="655"/>
      <c r="CP8" s="655"/>
      <c r="CQ8" s="656"/>
      <c r="CR8" s="657">
        <v>2717836</v>
      </c>
      <c r="CS8" s="658"/>
      <c r="CT8" s="658"/>
      <c r="CU8" s="658"/>
      <c r="CV8" s="658"/>
      <c r="CW8" s="658"/>
      <c r="CX8" s="658"/>
      <c r="CY8" s="659"/>
      <c r="CZ8" s="695">
        <v>25.7</v>
      </c>
      <c r="DA8" s="695"/>
      <c r="DB8" s="695"/>
      <c r="DC8" s="695"/>
      <c r="DD8" s="663">
        <v>8454</v>
      </c>
      <c r="DE8" s="658"/>
      <c r="DF8" s="658"/>
      <c r="DG8" s="658"/>
      <c r="DH8" s="658"/>
      <c r="DI8" s="658"/>
      <c r="DJ8" s="658"/>
      <c r="DK8" s="658"/>
      <c r="DL8" s="658"/>
      <c r="DM8" s="658"/>
      <c r="DN8" s="658"/>
      <c r="DO8" s="658"/>
      <c r="DP8" s="659"/>
      <c r="DQ8" s="663">
        <v>1486945</v>
      </c>
      <c r="DR8" s="658"/>
      <c r="DS8" s="658"/>
      <c r="DT8" s="658"/>
      <c r="DU8" s="658"/>
      <c r="DV8" s="658"/>
      <c r="DW8" s="658"/>
      <c r="DX8" s="658"/>
      <c r="DY8" s="658"/>
      <c r="DZ8" s="658"/>
      <c r="EA8" s="658"/>
      <c r="EB8" s="658"/>
      <c r="EC8" s="694"/>
    </row>
    <row r="9" spans="2:143" ht="11.25" customHeight="1" x14ac:dyDescent="0.15">
      <c r="B9" s="654" t="s">
        <v>243</v>
      </c>
      <c r="C9" s="655"/>
      <c r="D9" s="655"/>
      <c r="E9" s="655"/>
      <c r="F9" s="655"/>
      <c r="G9" s="655"/>
      <c r="H9" s="655"/>
      <c r="I9" s="655"/>
      <c r="J9" s="655"/>
      <c r="K9" s="655"/>
      <c r="L9" s="655"/>
      <c r="M9" s="655"/>
      <c r="N9" s="655"/>
      <c r="O9" s="655"/>
      <c r="P9" s="655"/>
      <c r="Q9" s="656"/>
      <c r="R9" s="657">
        <v>6716</v>
      </c>
      <c r="S9" s="658"/>
      <c r="T9" s="658"/>
      <c r="U9" s="658"/>
      <c r="V9" s="658"/>
      <c r="W9" s="658"/>
      <c r="X9" s="658"/>
      <c r="Y9" s="659"/>
      <c r="Z9" s="695">
        <v>0.1</v>
      </c>
      <c r="AA9" s="695"/>
      <c r="AB9" s="695"/>
      <c r="AC9" s="695"/>
      <c r="AD9" s="696">
        <v>6716</v>
      </c>
      <c r="AE9" s="696"/>
      <c r="AF9" s="696"/>
      <c r="AG9" s="696"/>
      <c r="AH9" s="696"/>
      <c r="AI9" s="696"/>
      <c r="AJ9" s="696"/>
      <c r="AK9" s="696"/>
      <c r="AL9" s="660">
        <v>0.1</v>
      </c>
      <c r="AM9" s="661"/>
      <c r="AN9" s="661"/>
      <c r="AO9" s="697"/>
      <c r="AP9" s="654" t="s">
        <v>244</v>
      </c>
      <c r="AQ9" s="655"/>
      <c r="AR9" s="655"/>
      <c r="AS9" s="655"/>
      <c r="AT9" s="655"/>
      <c r="AU9" s="655"/>
      <c r="AV9" s="655"/>
      <c r="AW9" s="655"/>
      <c r="AX9" s="655"/>
      <c r="AY9" s="655"/>
      <c r="AZ9" s="655"/>
      <c r="BA9" s="655"/>
      <c r="BB9" s="655"/>
      <c r="BC9" s="655"/>
      <c r="BD9" s="655"/>
      <c r="BE9" s="655"/>
      <c r="BF9" s="656"/>
      <c r="BG9" s="657">
        <v>509651</v>
      </c>
      <c r="BH9" s="658"/>
      <c r="BI9" s="658"/>
      <c r="BJ9" s="658"/>
      <c r="BK9" s="658"/>
      <c r="BL9" s="658"/>
      <c r="BM9" s="658"/>
      <c r="BN9" s="659"/>
      <c r="BO9" s="695">
        <v>36.200000000000003</v>
      </c>
      <c r="BP9" s="695"/>
      <c r="BQ9" s="695"/>
      <c r="BR9" s="695"/>
      <c r="BS9" s="696" t="s">
        <v>132</v>
      </c>
      <c r="BT9" s="696"/>
      <c r="BU9" s="696"/>
      <c r="BV9" s="696"/>
      <c r="BW9" s="696"/>
      <c r="BX9" s="696"/>
      <c r="BY9" s="696"/>
      <c r="BZ9" s="696"/>
      <c r="CA9" s="696"/>
      <c r="CB9" s="736"/>
      <c r="CD9" s="654" t="s">
        <v>245</v>
      </c>
      <c r="CE9" s="655"/>
      <c r="CF9" s="655"/>
      <c r="CG9" s="655"/>
      <c r="CH9" s="655"/>
      <c r="CI9" s="655"/>
      <c r="CJ9" s="655"/>
      <c r="CK9" s="655"/>
      <c r="CL9" s="655"/>
      <c r="CM9" s="655"/>
      <c r="CN9" s="655"/>
      <c r="CO9" s="655"/>
      <c r="CP9" s="655"/>
      <c r="CQ9" s="656"/>
      <c r="CR9" s="657">
        <v>1166284</v>
      </c>
      <c r="CS9" s="658"/>
      <c r="CT9" s="658"/>
      <c r="CU9" s="658"/>
      <c r="CV9" s="658"/>
      <c r="CW9" s="658"/>
      <c r="CX9" s="658"/>
      <c r="CY9" s="659"/>
      <c r="CZ9" s="695">
        <v>11</v>
      </c>
      <c r="DA9" s="695"/>
      <c r="DB9" s="695"/>
      <c r="DC9" s="695"/>
      <c r="DD9" s="663">
        <v>128186</v>
      </c>
      <c r="DE9" s="658"/>
      <c r="DF9" s="658"/>
      <c r="DG9" s="658"/>
      <c r="DH9" s="658"/>
      <c r="DI9" s="658"/>
      <c r="DJ9" s="658"/>
      <c r="DK9" s="658"/>
      <c r="DL9" s="658"/>
      <c r="DM9" s="658"/>
      <c r="DN9" s="658"/>
      <c r="DO9" s="658"/>
      <c r="DP9" s="659"/>
      <c r="DQ9" s="663">
        <v>995823</v>
      </c>
      <c r="DR9" s="658"/>
      <c r="DS9" s="658"/>
      <c r="DT9" s="658"/>
      <c r="DU9" s="658"/>
      <c r="DV9" s="658"/>
      <c r="DW9" s="658"/>
      <c r="DX9" s="658"/>
      <c r="DY9" s="658"/>
      <c r="DZ9" s="658"/>
      <c r="EA9" s="658"/>
      <c r="EB9" s="658"/>
      <c r="EC9" s="694"/>
    </row>
    <row r="10" spans="2:143" ht="11.25" customHeight="1" x14ac:dyDescent="0.15">
      <c r="B10" s="654" t="s">
        <v>246</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132</v>
      </c>
      <c r="AA10" s="695"/>
      <c r="AB10" s="695"/>
      <c r="AC10" s="695"/>
      <c r="AD10" s="696" t="s">
        <v>132</v>
      </c>
      <c r="AE10" s="696"/>
      <c r="AF10" s="696"/>
      <c r="AG10" s="696"/>
      <c r="AH10" s="696"/>
      <c r="AI10" s="696"/>
      <c r="AJ10" s="696"/>
      <c r="AK10" s="696"/>
      <c r="AL10" s="660" t="s">
        <v>132</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34714</v>
      </c>
      <c r="BH10" s="658"/>
      <c r="BI10" s="658"/>
      <c r="BJ10" s="658"/>
      <c r="BK10" s="658"/>
      <c r="BL10" s="658"/>
      <c r="BM10" s="658"/>
      <c r="BN10" s="659"/>
      <c r="BO10" s="695">
        <v>2.5</v>
      </c>
      <c r="BP10" s="695"/>
      <c r="BQ10" s="695"/>
      <c r="BR10" s="695"/>
      <c r="BS10" s="696" t="s">
        <v>132</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t="s">
        <v>132</v>
      </c>
      <c r="CS10" s="658"/>
      <c r="CT10" s="658"/>
      <c r="CU10" s="658"/>
      <c r="CV10" s="658"/>
      <c r="CW10" s="658"/>
      <c r="CX10" s="658"/>
      <c r="CY10" s="659"/>
      <c r="CZ10" s="695" t="s">
        <v>132</v>
      </c>
      <c r="DA10" s="695"/>
      <c r="DB10" s="695"/>
      <c r="DC10" s="695"/>
      <c r="DD10" s="663" t="s">
        <v>132</v>
      </c>
      <c r="DE10" s="658"/>
      <c r="DF10" s="658"/>
      <c r="DG10" s="658"/>
      <c r="DH10" s="658"/>
      <c r="DI10" s="658"/>
      <c r="DJ10" s="658"/>
      <c r="DK10" s="658"/>
      <c r="DL10" s="658"/>
      <c r="DM10" s="658"/>
      <c r="DN10" s="658"/>
      <c r="DO10" s="658"/>
      <c r="DP10" s="659"/>
      <c r="DQ10" s="663" t="s">
        <v>249</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367890</v>
      </c>
      <c r="S11" s="658"/>
      <c r="T11" s="658"/>
      <c r="U11" s="658"/>
      <c r="V11" s="658"/>
      <c r="W11" s="658"/>
      <c r="X11" s="658"/>
      <c r="Y11" s="659"/>
      <c r="Z11" s="660">
        <v>3.3</v>
      </c>
      <c r="AA11" s="661"/>
      <c r="AB11" s="661"/>
      <c r="AC11" s="662"/>
      <c r="AD11" s="663">
        <v>367890</v>
      </c>
      <c r="AE11" s="658"/>
      <c r="AF11" s="658"/>
      <c r="AG11" s="658"/>
      <c r="AH11" s="658"/>
      <c r="AI11" s="658"/>
      <c r="AJ11" s="658"/>
      <c r="AK11" s="659"/>
      <c r="AL11" s="660">
        <v>5.9</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24211</v>
      </c>
      <c r="BH11" s="658"/>
      <c r="BI11" s="658"/>
      <c r="BJ11" s="658"/>
      <c r="BK11" s="658"/>
      <c r="BL11" s="658"/>
      <c r="BM11" s="658"/>
      <c r="BN11" s="659"/>
      <c r="BO11" s="695">
        <v>1.7</v>
      </c>
      <c r="BP11" s="695"/>
      <c r="BQ11" s="695"/>
      <c r="BR11" s="695"/>
      <c r="BS11" s="696" t="s">
        <v>132</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587806</v>
      </c>
      <c r="CS11" s="658"/>
      <c r="CT11" s="658"/>
      <c r="CU11" s="658"/>
      <c r="CV11" s="658"/>
      <c r="CW11" s="658"/>
      <c r="CX11" s="658"/>
      <c r="CY11" s="659"/>
      <c r="CZ11" s="695">
        <v>5.6</v>
      </c>
      <c r="DA11" s="695"/>
      <c r="DB11" s="695"/>
      <c r="DC11" s="695"/>
      <c r="DD11" s="663">
        <v>326754</v>
      </c>
      <c r="DE11" s="658"/>
      <c r="DF11" s="658"/>
      <c r="DG11" s="658"/>
      <c r="DH11" s="658"/>
      <c r="DI11" s="658"/>
      <c r="DJ11" s="658"/>
      <c r="DK11" s="658"/>
      <c r="DL11" s="658"/>
      <c r="DM11" s="658"/>
      <c r="DN11" s="658"/>
      <c r="DO11" s="658"/>
      <c r="DP11" s="659"/>
      <c r="DQ11" s="663">
        <v>249262</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t="s">
        <v>249</v>
      </c>
      <c r="S12" s="658"/>
      <c r="T12" s="658"/>
      <c r="U12" s="658"/>
      <c r="V12" s="658"/>
      <c r="W12" s="658"/>
      <c r="X12" s="658"/>
      <c r="Y12" s="659"/>
      <c r="Z12" s="695" t="s">
        <v>132</v>
      </c>
      <c r="AA12" s="695"/>
      <c r="AB12" s="695"/>
      <c r="AC12" s="695"/>
      <c r="AD12" s="696" t="s">
        <v>141</v>
      </c>
      <c r="AE12" s="696"/>
      <c r="AF12" s="696"/>
      <c r="AG12" s="696"/>
      <c r="AH12" s="696"/>
      <c r="AI12" s="696"/>
      <c r="AJ12" s="696"/>
      <c r="AK12" s="696"/>
      <c r="AL12" s="660" t="s">
        <v>132</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648211</v>
      </c>
      <c r="BH12" s="658"/>
      <c r="BI12" s="658"/>
      <c r="BJ12" s="658"/>
      <c r="BK12" s="658"/>
      <c r="BL12" s="658"/>
      <c r="BM12" s="658"/>
      <c r="BN12" s="659"/>
      <c r="BO12" s="695">
        <v>46</v>
      </c>
      <c r="BP12" s="695"/>
      <c r="BQ12" s="695"/>
      <c r="BR12" s="695"/>
      <c r="BS12" s="696" t="s">
        <v>132</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639244</v>
      </c>
      <c r="CS12" s="658"/>
      <c r="CT12" s="658"/>
      <c r="CU12" s="658"/>
      <c r="CV12" s="658"/>
      <c r="CW12" s="658"/>
      <c r="CX12" s="658"/>
      <c r="CY12" s="659"/>
      <c r="CZ12" s="695">
        <v>6</v>
      </c>
      <c r="DA12" s="695"/>
      <c r="DB12" s="695"/>
      <c r="DC12" s="695"/>
      <c r="DD12" s="663">
        <v>10007</v>
      </c>
      <c r="DE12" s="658"/>
      <c r="DF12" s="658"/>
      <c r="DG12" s="658"/>
      <c r="DH12" s="658"/>
      <c r="DI12" s="658"/>
      <c r="DJ12" s="658"/>
      <c r="DK12" s="658"/>
      <c r="DL12" s="658"/>
      <c r="DM12" s="658"/>
      <c r="DN12" s="658"/>
      <c r="DO12" s="658"/>
      <c r="DP12" s="659"/>
      <c r="DQ12" s="663">
        <v>204761</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132</v>
      </c>
      <c r="S13" s="658"/>
      <c r="T13" s="658"/>
      <c r="U13" s="658"/>
      <c r="V13" s="658"/>
      <c r="W13" s="658"/>
      <c r="X13" s="658"/>
      <c r="Y13" s="659"/>
      <c r="Z13" s="695" t="s">
        <v>132</v>
      </c>
      <c r="AA13" s="695"/>
      <c r="AB13" s="695"/>
      <c r="AC13" s="695"/>
      <c r="AD13" s="696" t="s">
        <v>132</v>
      </c>
      <c r="AE13" s="696"/>
      <c r="AF13" s="696"/>
      <c r="AG13" s="696"/>
      <c r="AH13" s="696"/>
      <c r="AI13" s="696"/>
      <c r="AJ13" s="696"/>
      <c r="AK13" s="696"/>
      <c r="AL13" s="660" t="s">
        <v>132</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644613</v>
      </c>
      <c r="BH13" s="658"/>
      <c r="BI13" s="658"/>
      <c r="BJ13" s="658"/>
      <c r="BK13" s="658"/>
      <c r="BL13" s="658"/>
      <c r="BM13" s="658"/>
      <c r="BN13" s="659"/>
      <c r="BO13" s="695">
        <v>45.8</v>
      </c>
      <c r="BP13" s="695"/>
      <c r="BQ13" s="695"/>
      <c r="BR13" s="695"/>
      <c r="BS13" s="696" t="s">
        <v>141</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498815</v>
      </c>
      <c r="CS13" s="658"/>
      <c r="CT13" s="658"/>
      <c r="CU13" s="658"/>
      <c r="CV13" s="658"/>
      <c r="CW13" s="658"/>
      <c r="CX13" s="658"/>
      <c r="CY13" s="659"/>
      <c r="CZ13" s="695">
        <v>4.7</v>
      </c>
      <c r="DA13" s="695"/>
      <c r="DB13" s="695"/>
      <c r="DC13" s="695"/>
      <c r="DD13" s="663">
        <v>302134</v>
      </c>
      <c r="DE13" s="658"/>
      <c r="DF13" s="658"/>
      <c r="DG13" s="658"/>
      <c r="DH13" s="658"/>
      <c r="DI13" s="658"/>
      <c r="DJ13" s="658"/>
      <c r="DK13" s="658"/>
      <c r="DL13" s="658"/>
      <c r="DM13" s="658"/>
      <c r="DN13" s="658"/>
      <c r="DO13" s="658"/>
      <c r="DP13" s="659"/>
      <c r="DQ13" s="663">
        <v>194180</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v>9</v>
      </c>
      <c r="S14" s="658"/>
      <c r="T14" s="658"/>
      <c r="U14" s="658"/>
      <c r="V14" s="658"/>
      <c r="W14" s="658"/>
      <c r="X14" s="658"/>
      <c r="Y14" s="659"/>
      <c r="Z14" s="695">
        <v>0</v>
      </c>
      <c r="AA14" s="695"/>
      <c r="AB14" s="695"/>
      <c r="AC14" s="695"/>
      <c r="AD14" s="696">
        <v>9</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60183</v>
      </c>
      <c r="BH14" s="658"/>
      <c r="BI14" s="658"/>
      <c r="BJ14" s="658"/>
      <c r="BK14" s="658"/>
      <c r="BL14" s="658"/>
      <c r="BM14" s="658"/>
      <c r="BN14" s="659"/>
      <c r="BO14" s="695">
        <v>4.3</v>
      </c>
      <c r="BP14" s="695"/>
      <c r="BQ14" s="695"/>
      <c r="BR14" s="695"/>
      <c r="BS14" s="696" t="s">
        <v>132</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814966</v>
      </c>
      <c r="CS14" s="658"/>
      <c r="CT14" s="658"/>
      <c r="CU14" s="658"/>
      <c r="CV14" s="658"/>
      <c r="CW14" s="658"/>
      <c r="CX14" s="658"/>
      <c r="CY14" s="659"/>
      <c r="CZ14" s="695">
        <v>7.7</v>
      </c>
      <c r="DA14" s="695"/>
      <c r="DB14" s="695"/>
      <c r="DC14" s="695"/>
      <c r="DD14" s="663">
        <v>161884</v>
      </c>
      <c r="DE14" s="658"/>
      <c r="DF14" s="658"/>
      <c r="DG14" s="658"/>
      <c r="DH14" s="658"/>
      <c r="DI14" s="658"/>
      <c r="DJ14" s="658"/>
      <c r="DK14" s="658"/>
      <c r="DL14" s="658"/>
      <c r="DM14" s="658"/>
      <c r="DN14" s="658"/>
      <c r="DO14" s="658"/>
      <c r="DP14" s="659"/>
      <c r="DQ14" s="663">
        <v>621880</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132</v>
      </c>
      <c r="S15" s="658"/>
      <c r="T15" s="658"/>
      <c r="U15" s="658"/>
      <c r="V15" s="658"/>
      <c r="W15" s="658"/>
      <c r="X15" s="658"/>
      <c r="Y15" s="659"/>
      <c r="Z15" s="695" t="s">
        <v>249</v>
      </c>
      <c r="AA15" s="695"/>
      <c r="AB15" s="695"/>
      <c r="AC15" s="695"/>
      <c r="AD15" s="696" t="s">
        <v>132</v>
      </c>
      <c r="AE15" s="696"/>
      <c r="AF15" s="696"/>
      <c r="AG15" s="696"/>
      <c r="AH15" s="696"/>
      <c r="AI15" s="696"/>
      <c r="AJ15" s="696"/>
      <c r="AK15" s="696"/>
      <c r="AL15" s="660" t="s">
        <v>141</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107558</v>
      </c>
      <c r="BH15" s="658"/>
      <c r="BI15" s="658"/>
      <c r="BJ15" s="658"/>
      <c r="BK15" s="658"/>
      <c r="BL15" s="658"/>
      <c r="BM15" s="658"/>
      <c r="BN15" s="659"/>
      <c r="BO15" s="695">
        <v>7.6</v>
      </c>
      <c r="BP15" s="695"/>
      <c r="BQ15" s="695"/>
      <c r="BR15" s="695"/>
      <c r="BS15" s="696" t="s">
        <v>132</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880964</v>
      </c>
      <c r="CS15" s="658"/>
      <c r="CT15" s="658"/>
      <c r="CU15" s="658"/>
      <c r="CV15" s="658"/>
      <c r="CW15" s="658"/>
      <c r="CX15" s="658"/>
      <c r="CY15" s="659"/>
      <c r="CZ15" s="695">
        <v>8.3000000000000007</v>
      </c>
      <c r="DA15" s="695"/>
      <c r="DB15" s="695"/>
      <c r="DC15" s="695"/>
      <c r="DD15" s="663">
        <v>69614</v>
      </c>
      <c r="DE15" s="658"/>
      <c r="DF15" s="658"/>
      <c r="DG15" s="658"/>
      <c r="DH15" s="658"/>
      <c r="DI15" s="658"/>
      <c r="DJ15" s="658"/>
      <c r="DK15" s="658"/>
      <c r="DL15" s="658"/>
      <c r="DM15" s="658"/>
      <c r="DN15" s="658"/>
      <c r="DO15" s="658"/>
      <c r="DP15" s="659"/>
      <c r="DQ15" s="663">
        <v>736859</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9682</v>
      </c>
      <c r="S16" s="658"/>
      <c r="T16" s="658"/>
      <c r="U16" s="658"/>
      <c r="V16" s="658"/>
      <c r="W16" s="658"/>
      <c r="X16" s="658"/>
      <c r="Y16" s="659"/>
      <c r="Z16" s="695">
        <v>0.1</v>
      </c>
      <c r="AA16" s="695"/>
      <c r="AB16" s="695"/>
      <c r="AC16" s="695"/>
      <c r="AD16" s="696">
        <v>9682</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132</v>
      </c>
      <c r="BH16" s="658"/>
      <c r="BI16" s="658"/>
      <c r="BJ16" s="658"/>
      <c r="BK16" s="658"/>
      <c r="BL16" s="658"/>
      <c r="BM16" s="658"/>
      <c r="BN16" s="659"/>
      <c r="BO16" s="695" t="s">
        <v>132</v>
      </c>
      <c r="BP16" s="695"/>
      <c r="BQ16" s="695"/>
      <c r="BR16" s="695"/>
      <c r="BS16" s="696" t="s">
        <v>132</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t="s">
        <v>132</v>
      </c>
      <c r="CS16" s="658"/>
      <c r="CT16" s="658"/>
      <c r="CU16" s="658"/>
      <c r="CV16" s="658"/>
      <c r="CW16" s="658"/>
      <c r="CX16" s="658"/>
      <c r="CY16" s="659"/>
      <c r="CZ16" s="695" t="s">
        <v>132</v>
      </c>
      <c r="DA16" s="695"/>
      <c r="DB16" s="695"/>
      <c r="DC16" s="695"/>
      <c r="DD16" s="663" t="s">
        <v>132</v>
      </c>
      <c r="DE16" s="658"/>
      <c r="DF16" s="658"/>
      <c r="DG16" s="658"/>
      <c r="DH16" s="658"/>
      <c r="DI16" s="658"/>
      <c r="DJ16" s="658"/>
      <c r="DK16" s="658"/>
      <c r="DL16" s="658"/>
      <c r="DM16" s="658"/>
      <c r="DN16" s="658"/>
      <c r="DO16" s="658"/>
      <c r="DP16" s="659"/>
      <c r="DQ16" s="663" t="s">
        <v>132</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31575</v>
      </c>
      <c r="S17" s="658"/>
      <c r="T17" s="658"/>
      <c r="U17" s="658"/>
      <c r="V17" s="658"/>
      <c r="W17" s="658"/>
      <c r="X17" s="658"/>
      <c r="Y17" s="659"/>
      <c r="Z17" s="695">
        <v>0.3</v>
      </c>
      <c r="AA17" s="695"/>
      <c r="AB17" s="695"/>
      <c r="AC17" s="695"/>
      <c r="AD17" s="696">
        <v>31575</v>
      </c>
      <c r="AE17" s="696"/>
      <c r="AF17" s="696"/>
      <c r="AG17" s="696"/>
      <c r="AH17" s="696"/>
      <c r="AI17" s="696"/>
      <c r="AJ17" s="696"/>
      <c r="AK17" s="696"/>
      <c r="AL17" s="660">
        <v>0.5</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132</v>
      </c>
      <c r="BH17" s="658"/>
      <c r="BI17" s="658"/>
      <c r="BJ17" s="658"/>
      <c r="BK17" s="658"/>
      <c r="BL17" s="658"/>
      <c r="BM17" s="658"/>
      <c r="BN17" s="659"/>
      <c r="BO17" s="695" t="s">
        <v>132</v>
      </c>
      <c r="BP17" s="695"/>
      <c r="BQ17" s="695"/>
      <c r="BR17" s="695"/>
      <c r="BS17" s="696" t="s">
        <v>249</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1416268</v>
      </c>
      <c r="CS17" s="658"/>
      <c r="CT17" s="658"/>
      <c r="CU17" s="658"/>
      <c r="CV17" s="658"/>
      <c r="CW17" s="658"/>
      <c r="CX17" s="658"/>
      <c r="CY17" s="659"/>
      <c r="CZ17" s="695">
        <v>13.4</v>
      </c>
      <c r="DA17" s="695"/>
      <c r="DB17" s="695"/>
      <c r="DC17" s="695"/>
      <c r="DD17" s="663" t="s">
        <v>132</v>
      </c>
      <c r="DE17" s="658"/>
      <c r="DF17" s="658"/>
      <c r="DG17" s="658"/>
      <c r="DH17" s="658"/>
      <c r="DI17" s="658"/>
      <c r="DJ17" s="658"/>
      <c r="DK17" s="658"/>
      <c r="DL17" s="658"/>
      <c r="DM17" s="658"/>
      <c r="DN17" s="658"/>
      <c r="DO17" s="658"/>
      <c r="DP17" s="659"/>
      <c r="DQ17" s="663">
        <v>1409676</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7124</v>
      </c>
      <c r="S18" s="658"/>
      <c r="T18" s="658"/>
      <c r="U18" s="658"/>
      <c r="V18" s="658"/>
      <c r="W18" s="658"/>
      <c r="X18" s="658"/>
      <c r="Y18" s="659"/>
      <c r="Z18" s="695">
        <v>0.1</v>
      </c>
      <c r="AA18" s="695"/>
      <c r="AB18" s="695"/>
      <c r="AC18" s="695"/>
      <c r="AD18" s="696">
        <v>7124</v>
      </c>
      <c r="AE18" s="696"/>
      <c r="AF18" s="696"/>
      <c r="AG18" s="696"/>
      <c r="AH18" s="696"/>
      <c r="AI18" s="696"/>
      <c r="AJ18" s="696"/>
      <c r="AK18" s="696"/>
      <c r="AL18" s="660">
        <v>0.1</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132</v>
      </c>
      <c r="BH18" s="658"/>
      <c r="BI18" s="658"/>
      <c r="BJ18" s="658"/>
      <c r="BK18" s="658"/>
      <c r="BL18" s="658"/>
      <c r="BM18" s="658"/>
      <c r="BN18" s="659"/>
      <c r="BO18" s="695" t="s">
        <v>132</v>
      </c>
      <c r="BP18" s="695"/>
      <c r="BQ18" s="695"/>
      <c r="BR18" s="695"/>
      <c r="BS18" s="696" t="s">
        <v>132</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249</v>
      </c>
      <c r="DA18" s="695"/>
      <c r="DB18" s="695"/>
      <c r="DC18" s="695"/>
      <c r="DD18" s="663" t="s">
        <v>132</v>
      </c>
      <c r="DE18" s="658"/>
      <c r="DF18" s="658"/>
      <c r="DG18" s="658"/>
      <c r="DH18" s="658"/>
      <c r="DI18" s="658"/>
      <c r="DJ18" s="658"/>
      <c r="DK18" s="658"/>
      <c r="DL18" s="658"/>
      <c r="DM18" s="658"/>
      <c r="DN18" s="658"/>
      <c r="DO18" s="658"/>
      <c r="DP18" s="659"/>
      <c r="DQ18" s="663" t="s">
        <v>249</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6041</v>
      </c>
      <c r="S19" s="658"/>
      <c r="T19" s="658"/>
      <c r="U19" s="658"/>
      <c r="V19" s="658"/>
      <c r="W19" s="658"/>
      <c r="X19" s="658"/>
      <c r="Y19" s="659"/>
      <c r="Z19" s="695">
        <v>0.1</v>
      </c>
      <c r="AA19" s="695"/>
      <c r="AB19" s="695"/>
      <c r="AC19" s="695"/>
      <c r="AD19" s="696">
        <v>6041</v>
      </c>
      <c r="AE19" s="696"/>
      <c r="AF19" s="696"/>
      <c r="AG19" s="696"/>
      <c r="AH19" s="696"/>
      <c r="AI19" s="696"/>
      <c r="AJ19" s="696"/>
      <c r="AK19" s="696"/>
      <c r="AL19" s="660">
        <v>0.1</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t="s">
        <v>132</v>
      </c>
      <c r="BH19" s="658"/>
      <c r="BI19" s="658"/>
      <c r="BJ19" s="658"/>
      <c r="BK19" s="658"/>
      <c r="BL19" s="658"/>
      <c r="BM19" s="658"/>
      <c r="BN19" s="659"/>
      <c r="BO19" s="695" t="s">
        <v>132</v>
      </c>
      <c r="BP19" s="695"/>
      <c r="BQ19" s="695"/>
      <c r="BR19" s="695"/>
      <c r="BS19" s="696" t="s">
        <v>141</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141</v>
      </c>
      <c r="CS19" s="658"/>
      <c r="CT19" s="658"/>
      <c r="CU19" s="658"/>
      <c r="CV19" s="658"/>
      <c r="CW19" s="658"/>
      <c r="CX19" s="658"/>
      <c r="CY19" s="659"/>
      <c r="CZ19" s="695" t="s">
        <v>132</v>
      </c>
      <c r="DA19" s="695"/>
      <c r="DB19" s="695"/>
      <c r="DC19" s="695"/>
      <c r="DD19" s="663" t="s">
        <v>132</v>
      </c>
      <c r="DE19" s="658"/>
      <c r="DF19" s="658"/>
      <c r="DG19" s="658"/>
      <c r="DH19" s="658"/>
      <c r="DI19" s="658"/>
      <c r="DJ19" s="658"/>
      <c r="DK19" s="658"/>
      <c r="DL19" s="658"/>
      <c r="DM19" s="658"/>
      <c r="DN19" s="658"/>
      <c r="DO19" s="658"/>
      <c r="DP19" s="659"/>
      <c r="DQ19" s="663" t="s">
        <v>249</v>
      </c>
      <c r="DR19" s="658"/>
      <c r="DS19" s="658"/>
      <c r="DT19" s="658"/>
      <c r="DU19" s="658"/>
      <c r="DV19" s="658"/>
      <c r="DW19" s="658"/>
      <c r="DX19" s="658"/>
      <c r="DY19" s="658"/>
      <c r="DZ19" s="658"/>
      <c r="EA19" s="658"/>
      <c r="EB19" s="658"/>
      <c r="EC19" s="694"/>
    </row>
    <row r="20" spans="2:133" ht="11.25" customHeight="1" x14ac:dyDescent="0.15">
      <c r="B20" s="724" t="s">
        <v>277</v>
      </c>
      <c r="C20" s="725"/>
      <c r="D20" s="725"/>
      <c r="E20" s="725"/>
      <c r="F20" s="725"/>
      <c r="G20" s="725"/>
      <c r="H20" s="725"/>
      <c r="I20" s="725"/>
      <c r="J20" s="725"/>
      <c r="K20" s="725"/>
      <c r="L20" s="725"/>
      <c r="M20" s="725"/>
      <c r="N20" s="725"/>
      <c r="O20" s="725"/>
      <c r="P20" s="725"/>
      <c r="Q20" s="726"/>
      <c r="R20" s="657">
        <v>1083</v>
      </c>
      <c r="S20" s="658"/>
      <c r="T20" s="658"/>
      <c r="U20" s="658"/>
      <c r="V20" s="658"/>
      <c r="W20" s="658"/>
      <c r="X20" s="658"/>
      <c r="Y20" s="659"/>
      <c r="Z20" s="695">
        <v>0</v>
      </c>
      <c r="AA20" s="695"/>
      <c r="AB20" s="695"/>
      <c r="AC20" s="695"/>
      <c r="AD20" s="696">
        <v>1083</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t="s">
        <v>132</v>
      </c>
      <c r="BH20" s="658"/>
      <c r="BI20" s="658"/>
      <c r="BJ20" s="658"/>
      <c r="BK20" s="658"/>
      <c r="BL20" s="658"/>
      <c r="BM20" s="658"/>
      <c r="BN20" s="659"/>
      <c r="BO20" s="695" t="s">
        <v>141</v>
      </c>
      <c r="BP20" s="695"/>
      <c r="BQ20" s="695"/>
      <c r="BR20" s="695"/>
      <c r="BS20" s="696" t="s">
        <v>132</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10570757</v>
      </c>
      <c r="CS20" s="658"/>
      <c r="CT20" s="658"/>
      <c r="CU20" s="658"/>
      <c r="CV20" s="658"/>
      <c r="CW20" s="658"/>
      <c r="CX20" s="658"/>
      <c r="CY20" s="659"/>
      <c r="CZ20" s="695">
        <v>100</v>
      </c>
      <c r="DA20" s="695"/>
      <c r="DB20" s="695"/>
      <c r="DC20" s="695"/>
      <c r="DD20" s="663">
        <v>1109466</v>
      </c>
      <c r="DE20" s="658"/>
      <c r="DF20" s="658"/>
      <c r="DG20" s="658"/>
      <c r="DH20" s="658"/>
      <c r="DI20" s="658"/>
      <c r="DJ20" s="658"/>
      <c r="DK20" s="658"/>
      <c r="DL20" s="658"/>
      <c r="DM20" s="658"/>
      <c r="DN20" s="658"/>
      <c r="DO20" s="658"/>
      <c r="DP20" s="659"/>
      <c r="DQ20" s="663">
        <v>7293713</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4576756</v>
      </c>
      <c r="S21" s="658"/>
      <c r="T21" s="658"/>
      <c r="U21" s="658"/>
      <c r="V21" s="658"/>
      <c r="W21" s="658"/>
      <c r="X21" s="658"/>
      <c r="Y21" s="659"/>
      <c r="Z21" s="695">
        <v>40.799999999999997</v>
      </c>
      <c r="AA21" s="695"/>
      <c r="AB21" s="695"/>
      <c r="AC21" s="695"/>
      <c r="AD21" s="696">
        <v>4266676</v>
      </c>
      <c r="AE21" s="696"/>
      <c r="AF21" s="696"/>
      <c r="AG21" s="696"/>
      <c r="AH21" s="696"/>
      <c r="AI21" s="696"/>
      <c r="AJ21" s="696"/>
      <c r="AK21" s="696"/>
      <c r="AL21" s="660">
        <v>68.400000000000006</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t="s">
        <v>249</v>
      </c>
      <c r="BH21" s="658"/>
      <c r="BI21" s="658"/>
      <c r="BJ21" s="658"/>
      <c r="BK21" s="658"/>
      <c r="BL21" s="658"/>
      <c r="BM21" s="658"/>
      <c r="BN21" s="659"/>
      <c r="BO21" s="695" t="s">
        <v>141</v>
      </c>
      <c r="BP21" s="695"/>
      <c r="BQ21" s="695"/>
      <c r="BR21" s="695"/>
      <c r="BS21" s="696" t="s">
        <v>132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4266676</v>
      </c>
      <c r="S22" s="658"/>
      <c r="T22" s="658"/>
      <c r="U22" s="658"/>
      <c r="V22" s="658"/>
      <c r="W22" s="658"/>
      <c r="X22" s="658"/>
      <c r="Y22" s="659"/>
      <c r="Z22" s="695">
        <v>38</v>
      </c>
      <c r="AA22" s="695"/>
      <c r="AB22" s="695"/>
      <c r="AC22" s="695"/>
      <c r="AD22" s="696">
        <v>4266676</v>
      </c>
      <c r="AE22" s="696"/>
      <c r="AF22" s="696"/>
      <c r="AG22" s="696"/>
      <c r="AH22" s="696"/>
      <c r="AI22" s="696"/>
      <c r="AJ22" s="696"/>
      <c r="AK22" s="696"/>
      <c r="AL22" s="660">
        <v>68.400000000000006</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132</v>
      </c>
      <c r="BH22" s="658"/>
      <c r="BI22" s="658"/>
      <c r="BJ22" s="658"/>
      <c r="BK22" s="658"/>
      <c r="BL22" s="658"/>
      <c r="BM22" s="658"/>
      <c r="BN22" s="659"/>
      <c r="BO22" s="695" t="s">
        <v>132</v>
      </c>
      <c r="BP22" s="695"/>
      <c r="BQ22" s="695"/>
      <c r="BR22" s="695"/>
      <c r="BS22" s="696" t="s">
        <v>132</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285</v>
      </c>
      <c r="C23" s="655"/>
      <c r="D23" s="655"/>
      <c r="E23" s="655"/>
      <c r="F23" s="655"/>
      <c r="G23" s="655"/>
      <c r="H23" s="655"/>
      <c r="I23" s="655"/>
      <c r="J23" s="655"/>
      <c r="K23" s="655"/>
      <c r="L23" s="655"/>
      <c r="M23" s="655"/>
      <c r="N23" s="655"/>
      <c r="O23" s="655"/>
      <c r="P23" s="655"/>
      <c r="Q23" s="656"/>
      <c r="R23" s="657">
        <v>310080</v>
      </c>
      <c r="S23" s="658"/>
      <c r="T23" s="658"/>
      <c r="U23" s="658"/>
      <c r="V23" s="658"/>
      <c r="W23" s="658"/>
      <c r="X23" s="658"/>
      <c r="Y23" s="659"/>
      <c r="Z23" s="695">
        <v>2.8</v>
      </c>
      <c r="AA23" s="695"/>
      <c r="AB23" s="695"/>
      <c r="AC23" s="695"/>
      <c r="AD23" s="696" t="s">
        <v>132</v>
      </c>
      <c r="AE23" s="696"/>
      <c r="AF23" s="696"/>
      <c r="AG23" s="696"/>
      <c r="AH23" s="696"/>
      <c r="AI23" s="696"/>
      <c r="AJ23" s="696"/>
      <c r="AK23" s="696"/>
      <c r="AL23" s="660" t="s">
        <v>132</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t="s">
        <v>132</v>
      </c>
      <c r="BH23" s="658"/>
      <c r="BI23" s="658"/>
      <c r="BJ23" s="658"/>
      <c r="BK23" s="658"/>
      <c r="BL23" s="658"/>
      <c r="BM23" s="658"/>
      <c r="BN23" s="659"/>
      <c r="BO23" s="695" t="s">
        <v>132</v>
      </c>
      <c r="BP23" s="695"/>
      <c r="BQ23" s="695"/>
      <c r="BR23" s="695"/>
      <c r="BS23" s="696" t="s">
        <v>132</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132</v>
      </c>
      <c r="S24" s="658"/>
      <c r="T24" s="658"/>
      <c r="U24" s="658"/>
      <c r="V24" s="658"/>
      <c r="W24" s="658"/>
      <c r="X24" s="658"/>
      <c r="Y24" s="659"/>
      <c r="Z24" s="695" t="s">
        <v>132</v>
      </c>
      <c r="AA24" s="695"/>
      <c r="AB24" s="695"/>
      <c r="AC24" s="695"/>
      <c r="AD24" s="696" t="s">
        <v>249</v>
      </c>
      <c r="AE24" s="696"/>
      <c r="AF24" s="696"/>
      <c r="AG24" s="696"/>
      <c r="AH24" s="696"/>
      <c r="AI24" s="696"/>
      <c r="AJ24" s="696"/>
      <c r="AK24" s="696"/>
      <c r="AL24" s="660" t="s">
        <v>141</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132</v>
      </c>
      <c r="BH24" s="658"/>
      <c r="BI24" s="658"/>
      <c r="BJ24" s="658"/>
      <c r="BK24" s="658"/>
      <c r="BL24" s="658"/>
      <c r="BM24" s="658"/>
      <c r="BN24" s="659"/>
      <c r="BO24" s="695" t="s">
        <v>132</v>
      </c>
      <c r="BP24" s="695"/>
      <c r="BQ24" s="695"/>
      <c r="BR24" s="695"/>
      <c r="BS24" s="696" t="s">
        <v>132</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4564155</v>
      </c>
      <c r="CS24" s="713"/>
      <c r="CT24" s="713"/>
      <c r="CU24" s="713"/>
      <c r="CV24" s="713"/>
      <c r="CW24" s="713"/>
      <c r="CX24" s="713"/>
      <c r="CY24" s="738"/>
      <c r="CZ24" s="739">
        <v>43.2</v>
      </c>
      <c r="DA24" s="721"/>
      <c r="DB24" s="721"/>
      <c r="DC24" s="741"/>
      <c r="DD24" s="737">
        <v>3545803</v>
      </c>
      <c r="DE24" s="713"/>
      <c r="DF24" s="713"/>
      <c r="DG24" s="713"/>
      <c r="DH24" s="713"/>
      <c r="DI24" s="713"/>
      <c r="DJ24" s="713"/>
      <c r="DK24" s="738"/>
      <c r="DL24" s="737">
        <v>3502521</v>
      </c>
      <c r="DM24" s="713"/>
      <c r="DN24" s="713"/>
      <c r="DO24" s="713"/>
      <c r="DP24" s="713"/>
      <c r="DQ24" s="713"/>
      <c r="DR24" s="713"/>
      <c r="DS24" s="713"/>
      <c r="DT24" s="713"/>
      <c r="DU24" s="713"/>
      <c r="DV24" s="738"/>
      <c r="DW24" s="739">
        <v>55.6</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6543513</v>
      </c>
      <c r="S25" s="658"/>
      <c r="T25" s="658"/>
      <c r="U25" s="658"/>
      <c r="V25" s="658"/>
      <c r="W25" s="658"/>
      <c r="X25" s="658"/>
      <c r="Y25" s="659"/>
      <c r="Z25" s="695">
        <v>58.3</v>
      </c>
      <c r="AA25" s="695"/>
      <c r="AB25" s="695"/>
      <c r="AC25" s="695"/>
      <c r="AD25" s="696">
        <v>6233433</v>
      </c>
      <c r="AE25" s="696"/>
      <c r="AF25" s="696"/>
      <c r="AG25" s="696"/>
      <c r="AH25" s="696"/>
      <c r="AI25" s="696"/>
      <c r="AJ25" s="696"/>
      <c r="AK25" s="696"/>
      <c r="AL25" s="660">
        <v>99.9</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249</v>
      </c>
      <c r="BH25" s="658"/>
      <c r="BI25" s="658"/>
      <c r="BJ25" s="658"/>
      <c r="BK25" s="658"/>
      <c r="BL25" s="658"/>
      <c r="BM25" s="658"/>
      <c r="BN25" s="659"/>
      <c r="BO25" s="695" t="s">
        <v>132</v>
      </c>
      <c r="BP25" s="695"/>
      <c r="BQ25" s="695"/>
      <c r="BR25" s="695"/>
      <c r="BS25" s="696" t="s">
        <v>132</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1911934</v>
      </c>
      <c r="CS25" s="670"/>
      <c r="CT25" s="670"/>
      <c r="CU25" s="670"/>
      <c r="CV25" s="670"/>
      <c r="CW25" s="670"/>
      <c r="CX25" s="670"/>
      <c r="CY25" s="671"/>
      <c r="CZ25" s="660">
        <v>18.100000000000001</v>
      </c>
      <c r="DA25" s="672"/>
      <c r="DB25" s="672"/>
      <c r="DC25" s="673"/>
      <c r="DD25" s="663">
        <v>1827053</v>
      </c>
      <c r="DE25" s="670"/>
      <c r="DF25" s="670"/>
      <c r="DG25" s="670"/>
      <c r="DH25" s="670"/>
      <c r="DI25" s="670"/>
      <c r="DJ25" s="670"/>
      <c r="DK25" s="671"/>
      <c r="DL25" s="663">
        <v>1788072</v>
      </c>
      <c r="DM25" s="670"/>
      <c r="DN25" s="670"/>
      <c r="DO25" s="670"/>
      <c r="DP25" s="670"/>
      <c r="DQ25" s="670"/>
      <c r="DR25" s="670"/>
      <c r="DS25" s="670"/>
      <c r="DT25" s="670"/>
      <c r="DU25" s="670"/>
      <c r="DV25" s="671"/>
      <c r="DW25" s="660">
        <v>28.4</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763</v>
      </c>
      <c r="S26" s="658"/>
      <c r="T26" s="658"/>
      <c r="U26" s="658"/>
      <c r="V26" s="658"/>
      <c r="W26" s="658"/>
      <c r="X26" s="658"/>
      <c r="Y26" s="659"/>
      <c r="Z26" s="695">
        <v>0</v>
      </c>
      <c r="AA26" s="695"/>
      <c r="AB26" s="695"/>
      <c r="AC26" s="695"/>
      <c r="AD26" s="696">
        <v>763</v>
      </c>
      <c r="AE26" s="696"/>
      <c r="AF26" s="696"/>
      <c r="AG26" s="696"/>
      <c r="AH26" s="696"/>
      <c r="AI26" s="696"/>
      <c r="AJ26" s="696"/>
      <c r="AK26" s="696"/>
      <c r="AL26" s="660">
        <v>0</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132</v>
      </c>
      <c r="BH26" s="658"/>
      <c r="BI26" s="658"/>
      <c r="BJ26" s="658"/>
      <c r="BK26" s="658"/>
      <c r="BL26" s="658"/>
      <c r="BM26" s="658"/>
      <c r="BN26" s="659"/>
      <c r="BO26" s="695" t="s">
        <v>249</v>
      </c>
      <c r="BP26" s="695"/>
      <c r="BQ26" s="695"/>
      <c r="BR26" s="695"/>
      <c r="BS26" s="696" t="s">
        <v>132</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988023</v>
      </c>
      <c r="CS26" s="658"/>
      <c r="CT26" s="658"/>
      <c r="CU26" s="658"/>
      <c r="CV26" s="658"/>
      <c r="CW26" s="658"/>
      <c r="CX26" s="658"/>
      <c r="CY26" s="659"/>
      <c r="CZ26" s="660">
        <v>9.3000000000000007</v>
      </c>
      <c r="DA26" s="672"/>
      <c r="DB26" s="672"/>
      <c r="DC26" s="673"/>
      <c r="DD26" s="663">
        <v>930349</v>
      </c>
      <c r="DE26" s="658"/>
      <c r="DF26" s="658"/>
      <c r="DG26" s="658"/>
      <c r="DH26" s="658"/>
      <c r="DI26" s="658"/>
      <c r="DJ26" s="658"/>
      <c r="DK26" s="659"/>
      <c r="DL26" s="663" t="s">
        <v>132</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30284</v>
      </c>
      <c r="S27" s="658"/>
      <c r="T27" s="658"/>
      <c r="U27" s="658"/>
      <c r="V27" s="658"/>
      <c r="W27" s="658"/>
      <c r="X27" s="658"/>
      <c r="Y27" s="659"/>
      <c r="Z27" s="695">
        <v>0.3</v>
      </c>
      <c r="AA27" s="695"/>
      <c r="AB27" s="695"/>
      <c r="AC27" s="695"/>
      <c r="AD27" s="696" t="s">
        <v>141</v>
      </c>
      <c r="AE27" s="696"/>
      <c r="AF27" s="696"/>
      <c r="AG27" s="696"/>
      <c r="AH27" s="696"/>
      <c r="AI27" s="696"/>
      <c r="AJ27" s="696"/>
      <c r="AK27" s="696"/>
      <c r="AL27" s="660" t="s">
        <v>132</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1408034</v>
      </c>
      <c r="BH27" s="658"/>
      <c r="BI27" s="658"/>
      <c r="BJ27" s="658"/>
      <c r="BK27" s="658"/>
      <c r="BL27" s="658"/>
      <c r="BM27" s="658"/>
      <c r="BN27" s="659"/>
      <c r="BO27" s="695">
        <v>100</v>
      </c>
      <c r="BP27" s="695"/>
      <c r="BQ27" s="695"/>
      <c r="BR27" s="695"/>
      <c r="BS27" s="696" t="s">
        <v>132</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1235953</v>
      </c>
      <c r="CS27" s="670"/>
      <c r="CT27" s="670"/>
      <c r="CU27" s="670"/>
      <c r="CV27" s="670"/>
      <c r="CW27" s="670"/>
      <c r="CX27" s="670"/>
      <c r="CY27" s="671"/>
      <c r="CZ27" s="660">
        <v>11.7</v>
      </c>
      <c r="DA27" s="672"/>
      <c r="DB27" s="672"/>
      <c r="DC27" s="673"/>
      <c r="DD27" s="663">
        <v>309074</v>
      </c>
      <c r="DE27" s="670"/>
      <c r="DF27" s="670"/>
      <c r="DG27" s="670"/>
      <c r="DH27" s="670"/>
      <c r="DI27" s="670"/>
      <c r="DJ27" s="670"/>
      <c r="DK27" s="671"/>
      <c r="DL27" s="663">
        <v>304773</v>
      </c>
      <c r="DM27" s="670"/>
      <c r="DN27" s="670"/>
      <c r="DO27" s="670"/>
      <c r="DP27" s="670"/>
      <c r="DQ27" s="670"/>
      <c r="DR27" s="670"/>
      <c r="DS27" s="670"/>
      <c r="DT27" s="670"/>
      <c r="DU27" s="670"/>
      <c r="DV27" s="671"/>
      <c r="DW27" s="660">
        <v>4.8</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169611</v>
      </c>
      <c r="S28" s="658"/>
      <c r="T28" s="658"/>
      <c r="U28" s="658"/>
      <c r="V28" s="658"/>
      <c r="W28" s="658"/>
      <c r="X28" s="658"/>
      <c r="Y28" s="659"/>
      <c r="Z28" s="695">
        <v>1.5</v>
      </c>
      <c r="AA28" s="695"/>
      <c r="AB28" s="695"/>
      <c r="AC28" s="695"/>
      <c r="AD28" s="696">
        <v>4998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1416268</v>
      </c>
      <c r="CS28" s="658"/>
      <c r="CT28" s="658"/>
      <c r="CU28" s="658"/>
      <c r="CV28" s="658"/>
      <c r="CW28" s="658"/>
      <c r="CX28" s="658"/>
      <c r="CY28" s="659"/>
      <c r="CZ28" s="660">
        <v>13.4</v>
      </c>
      <c r="DA28" s="672"/>
      <c r="DB28" s="672"/>
      <c r="DC28" s="673"/>
      <c r="DD28" s="663">
        <v>1409676</v>
      </c>
      <c r="DE28" s="658"/>
      <c r="DF28" s="658"/>
      <c r="DG28" s="658"/>
      <c r="DH28" s="658"/>
      <c r="DI28" s="658"/>
      <c r="DJ28" s="658"/>
      <c r="DK28" s="659"/>
      <c r="DL28" s="663">
        <v>1409676</v>
      </c>
      <c r="DM28" s="658"/>
      <c r="DN28" s="658"/>
      <c r="DO28" s="658"/>
      <c r="DP28" s="658"/>
      <c r="DQ28" s="658"/>
      <c r="DR28" s="658"/>
      <c r="DS28" s="658"/>
      <c r="DT28" s="658"/>
      <c r="DU28" s="658"/>
      <c r="DV28" s="659"/>
      <c r="DW28" s="660">
        <v>22.4</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9248</v>
      </c>
      <c r="S29" s="658"/>
      <c r="T29" s="658"/>
      <c r="U29" s="658"/>
      <c r="V29" s="658"/>
      <c r="W29" s="658"/>
      <c r="X29" s="658"/>
      <c r="Y29" s="659"/>
      <c r="Z29" s="695">
        <v>0.1</v>
      </c>
      <c r="AA29" s="695"/>
      <c r="AB29" s="695"/>
      <c r="AC29" s="695"/>
      <c r="AD29" s="696" t="s">
        <v>132</v>
      </c>
      <c r="AE29" s="696"/>
      <c r="AF29" s="696"/>
      <c r="AG29" s="696"/>
      <c r="AH29" s="696"/>
      <c r="AI29" s="696"/>
      <c r="AJ29" s="696"/>
      <c r="AK29" s="696"/>
      <c r="AL29" s="660" t="s">
        <v>132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72</v>
      </c>
      <c r="CG29" s="655"/>
      <c r="CH29" s="655"/>
      <c r="CI29" s="655"/>
      <c r="CJ29" s="655"/>
      <c r="CK29" s="655"/>
      <c r="CL29" s="655"/>
      <c r="CM29" s="655"/>
      <c r="CN29" s="655"/>
      <c r="CO29" s="655"/>
      <c r="CP29" s="655"/>
      <c r="CQ29" s="656"/>
      <c r="CR29" s="657">
        <v>1416268</v>
      </c>
      <c r="CS29" s="670"/>
      <c r="CT29" s="670"/>
      <c r="CU29" s="670"/>
      <c r="CV29" s="670"/>
      <c r="CW29" s="670"/>
      <c r="CX29" s="670"/>
      <c r="CY29" s="671"/>
      <c r="CZ29" s="660">
        <v>13.4</v>
      </c>
      <c r="DA29" s="672"/>
      <c r="DB29" s="672"/>
      <c r="DC29" s="673"/>
      <c r="DD29" s="663">
        <v>1409676</v>
      </c>
      <c r="DE29" s="670"/>
      <c r="DF29" s="670"/>
      <c r="DG29" s="670"/>
      <c r="DH29" s="670"/>
      <c r="DI29" s="670"/>
      <c r="DJ29" s="670"/>
      <c r="DK29" s="671"/>
      <c r="DL29" s="663">
        <v>1409676</v>
      </c>
      <c r="DM29" s="670"/>
      <c r="DN29" s="670"/>
      <c r="DO29" s="670"/>
      <c r="DP29" s="670"/>
      <c r="DQ29" s="670"/>
      <c r="DR29" s="670"/>
      <c r="DS29" s="670"/>
      <c r="DT29" s="670"/>
      <c r="DU29" s="670"/>
      <c r="DV29" s="671"/>
      <c r="DW29" s="660">
        <v>22.4</v>
      </c>
      <c r="DX29" s="672"/>
      <c r="DY29" s="672"/>
      <c r="DZ29" s="672"/>
      <c r="EA29" s="672"/>
      <c r="EB29" s="672"/>
      <c r="EC29" s="684"/>
    </row>
    <row r="30" spans="2:133" ht="11.25" customHeight="1" x14ac:dyDescent="0.15">
      <c r="B30" s="654" t="s">
        <v>308</v>
      </c>
      <c r="C30" s="655"/>
      <c r="D30" s="655"/>
      <c r="E30" s="655"/>
      <c r="F30" s="655"/>
      <c r="G30" s="655"/>
      <c r="H30" s="655"/>
      <c r="I30" s="655"/>
      <c r="J30" s="655"/>
      <c r="K30" s="655"/>
      <c r="L30" s="655"/>
      <c r="M30" s="655"/>
      <c r="N30" s="655"/>
      <c r="O30" s="655"/>
      <c r="P30" s="655"/>
      <c r="Q30" s="656"/>
      <c r="R30" s="657">
        <v>1450211</v>
      </c>
      <c r="S30" s="658"/>
      <c r="T30" s="658"/>
      <c r="U30" s="658"/>
      <c r="V30" s="658"/>
      <c r="W30" s="658"/>
      <c r="X30" s="658"/>
      <c r="Y30" s="659"/>
      <c r="Z30" s="695">
        <v>12.9</v>
      </c>
      <c r="AA30" s="695"/>
      <c r="AB30" s="695"/>
      <c r="AC30" s="695"/>
      <c r="AD30" s="696" t="s">
        <v>132</v>
      </c>
      <c r="AE30" s="696"/>
      <c r="AF30" s="696"/>
      <c r="AG30" s="696"/>
      <c r="AH30" s="696"/>
      <c r="AI30" s="696"/>
      <c r="AJ30" s="696"/>
      <c r="AK30" s="696"/>
      <c r="AL30" s="660" t="s">
        <v>249</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1383713</v>
      </c>
      <c r="CS30" s="658"/>
      <c r="CT30" s="658"/>
      <c r="CU30" s="658"/>
      <c r="CV30" s="658"/>
      <c r="CW30" s="658"/>
      <c r="CX30" s="658"/>
      <c r="CY30" s="659"/>
      <c r="CZ30" s="660">
        <v>13.1</v>
      </c>
      <c r="DA30" s="672"/>
      <c r="DB30" s="672"/>
      <c r="DC30" s="673"/>
      <c r="DD30" s="663">
        <v>1377202</v>
      </c>
      <c r="DE30" s="658"/>
      <c r="DF30" s="658"/>
      <c r="DG30" s="658"/>
      <c r="DH30" s="658"/>
      <c r="DI30" s="658"/>
      <c r="DJ30" s="658"/>
      <c r="DK30" s="659"/>
      <c r="DL30" s="663">
        <v>1377202</v>
      </c>
      <c r="DM30" s="658"/>
      <c r="DN30" s="658"/>
      <c r="DO30" s="658"/>
      <c r="DP30" s="658"/>
      <c r="DQ30" s="658"/>
      <c r="DR30" s="658"/>
      <c r="DS30" s="658"/>
      <c r="DT30" s="658"/>
      <c r="DU30" s="658"/>
      <c r="DV30" s="659"/>
      <c r="DW30" s="660">
        <v>21.8</v>
      </c>
      <c r="DX30" s="672"/>
      <c r="DY30" s="672"/>
      <c r="DZ30" s="672"/>
      <c r="EA30" s="672"/>
      <c r="EB30" s="672"/>
      <c r="EC30" s="684"/>
    </row>
    <row r="31" spans="2:133" ht="11.25" customHeight="1" x14ac:dyDescent="0.15">
      <c r="B31" s="724" t="s">
        <v>312</v>
      </c>
      <c r="C31" s="725"/>
      <c r="D31" s="725"/>
      <c r="E31" s="725"/>
      <c r="F31" s="725"/>
      <c r="G31" s="725"/>
      <c r="H31" s="725"/>
      <c r="I31" s="725"/>
      <c r="J31" s="725"/>
      <c r="K31" s="725"/>
      <c r="L31" s="725"/>
      <c r="M31" s="725"/>
      <c r="N31" s="725"/>
      <c r="O31" s="725"/>
      <c r="P31" s="725"/>
      <c r="Q31" s="726"/>
      <c r="R31" s="657" t="s">
        <v>132</v>
      </c>
      <c r="S31" s="658"/>
      <c r="T31" s="658"/>
      <c r="U31" s="658"/>
      <c r="V31" s="658"/>
      <c r="W31" s="658"/>
      <c r="X31" s="658"/>
      <c r="Y31" s="659"/>
      <c r="Z31" s="695" t="s">
        <v>132</v>
      </c>
      <c r="AA31" s="695"/>
      <c r="AB31" s="695"/>
      <c r="AC31" s="695"/>
      <c r="AD31" s="696" t="s">
        <v>132</v>
      </c>
      <c r="AE31" s="696"/>
      <c r="AF31" s="696"/>
      <c r="AG31" s="696"/>
      <c r="AH31" s="696"/>
      <c r="AI31" s="696"/>
      <c r="AJ31" s="696"/>
      <c r="AK31" s="696"/>
      <c r="AL31" s="660" t="s">
        <v>132</v>
      </c>
      <c r="AM31" s="661"/>
      <c r="AN31" s="661"/>
      <c r="AO31" s="697"/>
      <c r="AP31" s="729" t="s">
        <v>313</v>
      </c>
      <c r="AQ31" s="730"/>
      <c r="AR31" s="730"/>
      <c r="AS31" s="730"/>
      <c r="AT31" s="731" t="s">
        <v>314</v>
      </c>
      <c r="AU31" s="216"/>
      <c r="AV31" s="216"/>
      <c r="AW31" s="216"/>
      <c r="AX31" s="715" t="s">
        <v>191</v>
      </c>
      <c r="AY31" s="716"/>
      <c r="AZ31" s="716"/>
      <c r="BA31" s="716"/>
      <c r="BB31" s="716"/>
      <c r="BC31" s="716"/>
      <c r="BD31" s="716"/>
      <c r="BE31" s="716"/>
      <c r="BF31" s="717"/>
      <c r="BG31" s="719">
        <v>99</v>
      </c>
      <c r="BH31" s="720"/>
      <c r="BI31" s="720"/>
      <c r="BJ31" s="720"/>
      <c r="BK31" s="720"/>
      <c r="BL31" s="720"/>
      <c r="BM31" s="721">
        <v>97.4</v>
      </c>
      <c r="BN31" s="720"/>
      <c r="BO31" s="720"/>
      <c r="BP31" s="720"/>
      <c r="BQ31" s="722"/>
      <c r="BR31" s="719">
        <v>99.2</v>
      </c>
      <c r="BS31" s="720"/>
      <c r="BT31" s="720"/>
      <c r="BU31" s="720"/>
      <c r="BV31" s="720"/>
      <c r="BW31" s="720"/>
      <c r="BX31" s="721">
        <v>97.1</v>
      </c>
      <c r="BY31" s="720"/>
      <c r="BZ31" s="720"/>
      <c r="CA31" s="720"/>
      <c r="CB31" s="722"/>
      <c r="CD31" s="678"/>
      <c r="CE31" s="679"/>
      <c r="CF31" s="654" t="s">
        <v>315</v>
      </c>
      <c r="CG31" s="655"/>
      <c r="CH31" s="655"/>
      <c r="CI31" s="655"/>
      <c r="CJ31" s="655"/>
      <c r="CK31" s="655"/>
      <c r="CL31" s="655"/>
      <c r="CM31" s="655"/>
      <c r="CN31" s="655"/>
      <c r="CO31" s="655"/>
      <c r="CP31" s="655"/>
      <c r="CQ31" s="656"/>
      <c r="CR31" s="657">
        <v>32555</v>
      </c>
      <c r="CS31" s="670"/>
      <c r="CT31" s="670"/>
      <c r="CU31" s="670"/>
      <c r="CV31" s="670"/>
      <c r="CW31" s="670"/>
      <c r="CX31" s="670"/>
      <c r="CY31" s="671"/>
      <c r="CZ31" s="660">
        <v>0.3</v>
      </c>
      <c r="DA31" s="672"/>
      <c r="DB31" s="672"/>
      <c r="DC31" s="673"/>
      <c r="DD31" s="663">
        <v>32474</v>
      </c>
      <c r="DE31" s="670"/>
      <c r="DF31" s="670"/>
      <c r="DG31" s="670"/>
      <c r="DH31" s="670"/>
      <c r="DI31" s="670"/>
      <c r="DJ31" s="670"/>
      <c r="DK31" s="671"/>
      <c r="DL31" s="663">
        <v>32474</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316</v>
      </c>
      <c r="C32" s="655"/>
      <c r="D32" s="655"/>
      <c r="E32" s="655"/>
      <c r="F32" s="655"/>
      <c r="G32" s="655"/>
      <c r="H32" s="655"/>
      <c r="I32" s="655"/>
      <c r="J32" s="655"/>
      <c r="K32" s="655"/>
      <c r="L32" s="655"/>
      <c r="M32" s="655"/>
      <c r="N32" s="655"/>
      <c r="O32" s="655"/>
      <c r="P32" s="655"/>
      <c r="Q32" s="656"/>
      <c r="R32" s="657">
        <v>526831</v>
      </c>
      <c r="S32" s="658"/>
      <c r="T32" s="658"/>
      <c r="U32" s="658"/>
      <c r="V32" s="658"/>
      <c r="W32" s="658"/>
      <c r="X32" s="658"/>
      <c r="Y32" s="659"/>
      <c r="Z32" s="695">
        <v>4.7</v>
      </c>
      <c r="AA32" s="695"/>
      <c r="AB32" s="695"/>
      <c r="AC32" s="695"/>
      <c r="AD32" s="696" t="s">
        <v>132</v>
      </c>
      <c r="AE32" s="696"/>
      <c r="AF32" s="696"/>
      <c r="AG32" s="696"/>
      <c r="AH32" s="696"/>
      <c r="AI32" s="696"/>
      <c r="AJ32" s="696"/>
      <c r="AK32" s="696"/>
      <c r="AL32" s="660" t="s">
        <v>141</v>
      </c>
      <c r="AM32" s="661"/>
      <c r="AN32" s="661"/>
      <c r="AO32" s="697"/>
      <c r="AP32" s="698"/>
      <c r="AQ32" s="699"/>
      <c r="AR32" s="699"/>
      <c r="AS32" s="699"/>
      <c r="AT32" s="732"/>
      <c r="AU32" s="212" t="s">
        <v>317</v>
      </c>
      <c r="AX32" s="654" t="s">
        <v>318</v>
      </c>
      <c r="AY32" s="655"/>
      <c r="AZ32" s="655"/>
      <c r="BA32" s="655"/>
      <c r="BB32" s="655"/>
      <c r="BC32" s="655"/>
      <c r="BD32" s="655"/>
      <c r="BE32" s="655"/>
      <c r="BF32" s="656"/>
      <c r="BG32" s="723">
        <v>98.9</v>
      </c>
      <c r="BH32" s="670"/>
      <c r="BI32" s="670"/>
      <c r="BJ32" s="670"/>
      <c r="BK32" s="670"/>
      <c r="BL32" s="670"/>
      <c r="BM32" s="661">
        <v>97.1</v>
      </c>
      <c r="BN32" s="670"/>
      <c r="BO32" s="670"/>
      <c r="BP32" s="670"/>
      <c r="BQ32" s="693"/>
      <c r="BR32" s="723">
        <v>99.3</v>
      </c>
      <c r="BS32" s="670"/>
      <c r="BT32" s="670"/>
      <c r="BU32" s="670"/>
      <c r="BV32" s="670"/>
      <c r="BW32" s="670"/>
      <c r="BX32" s="661">
        <v>96.9</v>
      </c>
      <c r="BY32" s="670"/>
      <c r="BZ32" s="670"/>
      <c r="CA32" s="670"/>
      <c r="CB32" s="693"/>
      <c r="CD32" s="680"/>
      <c r="CE32" s="681"/>
      <c r="CF32" s="654" t="s">
        <v>319</v>
      </c>
      <c r="CG32" s="655"/>
      <c r="CH32" s="655"/>
      <c r="CI32" s="655"/>
      <c r="CJ32" s="655"/>
      <c r="CK32" s="655"/>
      <c r="CL32" s="655"/>
      <c r="CM32" s="655"/>
      <c r="CN32" s="655"/>
      <c r="CO32" s="655"/>
      <c r="CP32" s="655"/>
      <c r="CQ32" s="656"/>
      <c r="CR32" s="657" t="s">
        <v>132</v>
      </c>
      <c r="CS32" s="658"/>
      <c r="CT32" s="658"/>
      <c r="CU32" s="658"/>
      <c r="CV32" s="658"/>
      <c r="CW32" s="658"/>
      <c r="CX32" s="658"/>
      <c r="CY32" s="659"/>
      <c r="CZ32" s="660" t="s">
        <v>141</v>
      </c>
      <c r="DA32" s="672"/>
      <c r="DB32" s="672"/>
      <c r="DC32" s="673"/>
      <c r="DD32" s="663" t="s">
        <v>132</v>
      </c>
      <c r="DE32" s="658"/>
      <c r="DF32" s="658"/>
      <c r="DG32" s="658"/>
      <c r="DH32" s="658"/>
      <c r="DI32" s="658"/>
      <c r="DJ32" s="658"/>
      <c r="DK32" s="659"/>
      <c r="DL32" s="663" t="s">
        <v>132</v>
      </c>
      <c r="DM32" s="658"/>
      <c r="DN32" s="658"/>
      <c r="DO32" s="658"/>
      <c r="DP32" s="658"/>
      <c r="DQ32" s="658"/>
      <c r="DR32" s="658"/>
      <c r="DS32" s="658"/>
      <c r="DT32" s="658"/>
      <c r="DU32" s="658"/>
      <c r="DV32" s="659"/>
      <c r="DW32" s="660" t="s">
        <v>132</v>
      </c>
      <c r="DX32" s="672"/>
      <c r="DY32" s="672"/>
      <c r="DZ32" s="672"/>
      <c r="EA32" s="672"/>
      <c r="EB32" s="672"/>
      <c r="EC32" s="684"/>
    </row>
    <row r="33" spans="2:133" ht="11.25" customHeight="1" x14ac:dyDescent="0.15">
      <c r="B33" s="654" t="s">
        <v>320</v>
      </c>
      <c r="C33" s="655"/>
      <c r="D33" s="655"/>
      <c r="E33" s="655"/>
      <c r="F33" s="655"/>
      <c r="G33" s="655"/>
      <c r="H33" s="655"/>
      <c r="I33" s="655"/>
      <c r="J33" s="655"/>
      <c r="K33" s="655"/>
      <c r="L33" s="655"/>
      <c r="M33" s="655"/>
      <c r="N33" s="655"/>
      <c r="O33" s="655"/>
      <c r="P33" s="655"/>
      <c r="Q33" s="656"/>
      <c r="R33" s="657">
        <v>24216</v>
      </c>
      <c r="S33" s="658"/>
      <c r="T33" s="658"/>
      <c r="U33" s="658"/>
      <c r="V33" s="658"/>
      <c r="W33" s="658"/>
      <c r="X33" s="658"/>
      <c r="Y33" s="659"/>
      <c r="Z33" s="695">
        <v>0.2</v>
      </c>
      <c r="AA33" s="695"/>
      <c r="AB33" s="695"/>
      <c r="AC33" s="695"/>
      <c r="AD33" s="696" t="s">
        <v>132</v>
      </c>
      <c r="AE33" s="696"/>
      <c r="AF33" s="696"/>
      <c r="AG33" s="696"/>
      <c r="AH33" s="696"/>
      <c r="AI33" s="696"/>
      <c r="AJ33" s="696"/>
      <c r="AK33" s="696"/>
      <c r="AL33" s="660" t="s">
        <v>132</v>
      </c>
      <c r="AM33" s="661"/>
      <c r="AN33" s="661"/>
      <c r="AO33" s="697"/>
      <c r="AP33" s="700"/>
      <c r="AQ33" s="701"/>
      <c r="AR33" s="701"/>
      <c r="AS33" s="701"/>
      <c r="AT33" s="733"/>
      <c r="AU33" s="217"/>
      <c r="AV33" s="217"/>
      <c r="AW33" s="217"/>
      <c r="AX33" s="638" t="s">
        <v>321</v>
      </c>
      <c r="AY33" s="639"/>
      <c r="AZ33" s="639"/>
      <c r="BA33" s="639"/>
      <c r="BB33" s="639"/>
      <c r="BC33" s="639"/>
      <c r="BD33" s="639"/>
      <c r="BE33" s="639"/>
      <c r="BF33" s="640"/>
      <c r="BG33" s="718">
        <v>99</v>
      </c>
      <c r="BH33" s="642"/>
      <c r="BI33" s="642"/>
      <c r="BJ33" s="642"/>
      <c r="BK33" s="642"/>
      <c r="BL33" s="642"/>
      <c r="BM33" s="688">
        <v>97.3</v>
      </c>
      <c r="BN33" s="642"/>
      <c r="BO33" s="642"/>
      <c r="BP33" s="642"/>
      <c r="BQ33" s="705"/>
      <c r="BR33" s="718">
        <v>99</v>
      </c>
      <c r="BS33" s="642"/>
      <c r="BT33" s="642"/>
      <c r="BU33" s="642"/>
      <c r="BV33" s="642"/>
      <c r="BW33" s="642"/>
      <c r="BX33" s="688">
        <v>96.9</v>
      </c>
      <c r="BY33" s="642"/>
      <c r="BZ33" s="642"/>
      <c r="CA33" s="642"/>
      <c r="CB33" s="705"/>
      <c r="CD33" s="654" t="s">
        <v>322</v>
      </c>
      <c r="CE33" s="655"/>
      <c r="CF33" s="655"/>
      <c r="CG33" s="655"/>
      <c r="CH33" s="655"/>
      <c r="CI33" s="655"/>
      <c r="CJ33" s="655"/>
      <c r="CK33" s="655"/>
      <c r="CL33" s="655"/>
      <c r="CM33" s="655"/>
      <c r="CN33" s="655"/>
      <c r="CO33" s="655"/>
      <c r="CP33" s="655"/>
      <c r="CQ33" s="656"/>
      <c r="CR33" s="657">
        <v>4897136</v>
      </c>
      <c r="CS33" s="670"/>
      <c r="CT33" s="670"/>
      <c r="CU33" s="670"/>
      <c r="CV33" s="670"/>
      <c r="CW33" s="670"/>
      <c r="CX33" s="670"/>
      <c r="CY33" s="671"/>
      <c r="CZ33" s="660">
        <v>46.3</v>
      </c>
      <c r="DA33" s="672"/>
      <c r="DB33" s="672"/>
      <c r="DC33" s="673"/>
      <c r="DD33" s="663">
        <v>3502895</v>
      </c>
      <c r="DE33" s="670"/>
      <c r="DF33" s="670"/>
      <c r="DG33" s="670"/>
      <c r="DH33" s="670"/>
      <c r="DI33" s="670"/>
      <c r="DJ33" s="670"/>
      <c r="DK33" s="671"/>
      <c r="DL33" s="663">
        <v>2284517</v>
      </c>
      <c r="DM33" s="670"/>
      <c r="DN33" s="670"/>
      <c r="DO33" s="670"/>
      <c r="DP33" s="670"/>
      <c r="DQ33" s="670"/>
      <c r="DR33" s="670"/>
      <c r="DS33" s="670"/>
      <c r="DT33" s="670"/>
      <c r="DU33" s="670"/>
      <c r="DV33" s="671"/>
      <c r="DW33" s="660">
        <v>36.200000000000003</v>
      </c>
      <c r="DX33" s="672"/>
      <c r="DY33" s="672"/>
      <c r="DZ33" s="672"/>
      <c r="EA33" s="672"/>
      <c r="EB33" s="672"/>
      <c r="EC33" s="684"/>
    </row>
    <row r="34" spans="2:133" ht="11.25" customHeight="1" x14ac:dyDescent="0.15">
      <c r="B34" s="654" t="s">
        <v>323</v>
      </c>
      <c r="C34" s="655"/>
      <c r="D34" s="655"/>
      <c r="E34" s="655"/>
      <c r="F34" s="655"/>
      <c r="G34" s="655"/>
      <c r="H34" s="655"/>
      <c r="I34" s="655"/>
      <c r="J34" s="655"/>
      <c r="K34" s="655"/>
      <c r="L34" s="655"/>
      <c r="M34" s="655"/>
      <c r="N34" s="655"/>
      <c r="O34" s="655"/>
      <c r="P34" s="655"/>
      <c r="Q34" s="656"/>
      <c r="R34" s="657">
        <v>154013</v>
      </c>
      <c r="S34" s="658"/>
      <c r="T34" s="658"/>
      <c r="U34" s="658"/>
      <c r="V34" s="658"/>
      <c r="W34" s="658"/>
      <c r="X34" s="658"/>
      <c r="Y34" s="659"/>
      <c r="Z34" s="695">
        <v>1.4</v>
      </c>
      <c r="AA34" s="695"/>
      <c r="AB34" s="695"/>
      <c r="AC34" s="695"/>
      <c r="AD34" s="696" t="s">
        <v>132</v>
      </c>
      <c r="AE34" s="696"/>
      <c r="AF34" s="696"/>
      <c r="AG34" s="696"/>
      <c r="AH34" s="696"/>
      <c r="AI34" s="696"/>
      <c r="AJ34" s="696"/>
      <c r="AK34" s="696"/>
      <c r="AL34" s="660" t="s">
        <v>132</v>
      </c>
      <c r="AM34" s="661"/>
      <c r="AN34" s="661"/>
      <c r="AO34" s="697"/>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4" t="s">
        <v>324</v>
      </c>
      <c r="CE34" s="655"/>
      <c r="CF34" s="655"/>
      <c r="CG34" s="655"/>
      <c r="CH34" s="655"/>
      <c r="CI34" s="655"/>
      <c r="CJ34" s="655"/>
      <c r="CK34" s="655"/>
      <c r="CL34" s="655"/>
      <c r="CM34" s="655"/>
      <c r="CN34" s="655"/>
      <c r="CO34" s="655"/>
      <c r="CP34" s="655"/>
      <c r="CQ34" s="656"/>
      <c r="CR34" s="657">
        <v>1617762</v>
      </c>
      <c r="CS34" s="658"/>
      <c r="CT34" s="658"/>
      <c r="CU34" s="658"/>
      <c r="CV34" s="658"/>
      <c r="CW34" s="658"/>
      <c r="CX34" s="658"/>
      <c r="CY34" s="659"/>
      <c r="CZ34" s="660">
        <v>15.3</v>
      </c>
      <c r="DA34" s="672"/>
      <c r="DB34" s="672"/>
      <c r="DC34" s="673"/>
      <c r="DD34" s="663">
        <v>1148551</v>
      </c>
      <c r="DE34" s="658"/>
      <c r="DF34" s="658"/>
      <c r="DG34" s="658"/>
      <c r="DH34" s="658"/>
      <c r="DI34" s="658"/>
      <c r="DJ34" s="658"/>
      <c r="DK34" s="659"/>
      <c r="DL34" s="663">
        <v>1005485</v>
      </c>
      <c r="DM34" s="658"/>
      <c r="DN34" s="658"/>
      <c r="DO34" s="658"/>
      <c r="DP34" s="658"/>
      <c r="DQ34" s="658"/>
      <c r="DR34" s="658"/>
      <c r="DS34" s="658"/>
      <c r="DT34" s="658"/>
      <c r="DU34" s="658"/>
      <c r="DV34" s="659"/>
      <c r="DW34" s="660">
        <v>16</v>
      </c>
      <c r="DX34" s="672"/>
      <c r="DY34" s="672"/>
      <c r="DZ34" s="672"/>
      <c r="EA34" s="672"/>
      <c r="EB34" s="672"/>
      <c r="EC34" s="684"/>
    </row>
    <row r="35" spans="2:133" ht="11.25" customHeight="1" x14ac:dyDescent="0.15">
      <c r="B35" s="654" t="s">
        <v>325</v>
      </c>
      <c r="C35" s="655"/>
      <c r="D35" s="655"/>
      <c r="E35" s="655"/>
      <c r="F35" s="655"/>
      <c r="G35" s="655"/>
      <c r="H35" s="655"/>
      <c r="I35" s="655"/>
      <c r="J35" s="655"/>
      <c r="K35" s="655"/>
      <c r="L35" s="655"/>
      <c r="M35" s="655"/>
      <c r="N35" s="655"/>
      <c r="O35" s="655"/>
      <c r="P35" s="655"/>
      <c r="Q35" s="656"/>
      <c r="R35" s="657">
        <v>739586</v>
      </c>
      <c r="S35" s="658"/>
      <c r="T35" s="658"/>
      <c r="U35" s="658"/>
      <c r="V35" s="658"/>
      <c r="W35" s="658"/>
      <c r="X35" s="658"/>
      <c r="Y35" s="659"/>
      <c r="Z35" s="695">
        <v>6.6</v>
      </c>
      <c r="AA35" s="695"/>
      <c r="AB35" s="695"/>
      <c r="AC35" s="695"/>
      <c r="AD35" s="696" t="s">
        <v>132</v>
      </c>
      <c r="AE35" s="696"/>
      <c r="AF35" s="696"/>
      <c r="AG35" s="696"/>
      <c r="AH35" s="696"/>
      <c r="AI35" s="696"/>
      <c r="AJ35" s="696"/>
      <c r="AK35" s="696"/>
      <c r="AL35" s="660" t="s">
        <v>132</v>
      </c>
      <c r="AM35" s="661"/>
      <c r="AN35" s="661"/>
      <c r="AO35" s="697"/>
      <c r="AP35" s="220"/>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117941</v>
      </c>
      <c r="CS35" s="670"/>
      <c r="CT35" s="670"/>
      <c r="CU35" s="670"/>
      <c r="CV35" s="670"/>
      <c r="CW35" s="670"/>
      <c r="CX35" s="670"/>
      <c r="CY35" s="671"/>
      <c r="CZ35" s="660">
        <v>1.1000000000000001</v>
      </c>
      <c r="DA35" s="672"/>
      <c r="DB35" s="672"/>
      <c r="DC35" s="673"/>
      <c r="DD35" s="663">
        <v>87929</v>
      </c>
      <c r="DE35" s="670"/>
      <c r="DF35" s="670"/>
      <c r="DG35" s="670"/>
      <c r="DH35" s="670"/>
      <c r="DI35" s="670"/>
      <c r="DJ35" s="670"/>
      <c r="DK35" s="671"/>
      <c r="DL35" s="663">
        <v>75486</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15">
      <c r="B36" s="654" t="s">
        <v>329</v>
      </c>
      <c r="C36" s="655"/>
      <c r="D36" s="655"/>
      <c r="E36" s="655"/>
      <c r="F36" s="655"/>
      <c r="G36" s="655"/>
      <c r="H36" s="655"/>
      <c r="I36" s="655"/>
      <c r="J36" s="655"/>
      <c r="K36" s="655"/>
      <c r="L36" s="655"/>
      <c r="M36" s="655"/>
      <c r="N36" s="655"/>
      <c r="O36" s="655"/>
      <c r="P36" s="655"/>
      <c r="Q36" s="656"/>
      <c r="R36" s="657">
        <v>597107</v>
      </c>
      <c r="S36" s="658"/>
      <c r="T36" s="658"/>
      <c r="U36" s="658"/>
      <c r="V36" s="658"/>
      <c r="W36" s="658"/>
      <c r="X36" s="658"/>
      <c r="Y36" s="659"/>
      <c r="Z36" s="695">
        <v>5.3</v>
      </c>
      <c r="AA36" s="695"/>
      <c r="AB36" s="695"/>
      <c r="AC36" s="695"/>
      <c r="AD36" s="696" t="s">
        <v>132</v>
      </c>
      <c r="AE36" s="696"/>
      <c r="AF36" s="696"/>
      <c r="AG36" s="696"/>
      <c r="AH36" s="696"/>
      <c r="AI36" s="696"/>
      <c r="AJ36" s="696"/>
      <c r="AK36" s="696"/>
      <c r="AL36" s="660" t="s">
        <v>141</v>
      </c>
      <c r="AM36" s="661"/>
      <c r="AN36" s="661"/>
      <c r="AO36" s="697"/>
      <c r="AP36" s="220"/>
      <c r="AQ36" s="706" t="s">
        <v>330</v>
      </c>
      <c r="AR36" s="707"/>
      <c r="AS36" s="707"/>
      <c r="AT36" s="707"/>
      <c r="AU36" s="707"/>
      <c r="AV36" s="707"/>
      <c r="AW36" s="707"/>
      <c r="AX36" s="707"/>
      <c r="AY36" s="708"/>
      <c r="AZ36" s="712">
        <v>1061970</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30096</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1687224</v>
      </c>
      <c r="CS36" s="658"/>
      <c r="CT36" s="658"/>
      <c r="CU36" s="658"/>
      <c r="CV36" s="658"/>
      <c r="CW36" s="658"/>
      <c r="CX36" s="658"/>
      <c r="CY36" s="659"/>
      <c r="CZ36" s="660">
        <v>16</v>
      </c>
      <c r="DA36" s="672"/>
      <c r="DB36" s="672"/>
      <c r="DC36" s="673"/>
      <c r="DD36" s="663">
        <v>1120458</v>
      </c>
      <c r="DE36" s="658"/>
      <c r="DF36" s="658"/>
      <c r="DG36" s="658"/>
      <c r="DH36" s="658"/>
      <c r="DI36" s="658"/>
      <c r="DJ36" s="658"/>
      <c r="DK36" s="659"/>
      <c r="DL36" s="663">
        <v>833360</v>
      </c>
      <c r="DM36" s="658"/>
      <c r="DN36" s="658"/>
      <c r="DO36" s="658"/>
      <c r="DP36" s="658"/>
      <c r="DQ36" s="658"/>
      <c r="DR36" s="658"/>
      <c r="DS36" s="658"/>
      <c r="DT36" s="658"/>
      <c r="DU36" s="658"/>
      <c r="DV36" s="659"/>
      <c r="DW36" s="660">
        <v>13.2</v>
      </c>
      <c r="DX36" s="672"/>
      <c r="DY36" s="672"/>
      <c r="DZ36" s="672"/>
      <c r="EA36" s="672"/>
      <c r="EB36" s="672"/>
      <c r="EC36" s="684"/>
    </row>
    <row r="37" spans="2:133" ht="11.25" customHeight="1" x14ac:dyDescent="0.15">
      <c r="B37" s="654" t="s">
        <v>333</v>
      </c>
      <c r="C37" s="655"/>
      <c r="D37" s="655"/>
      <c r="E37" s="655"/>
      <c r="F37" s="655"/>
      <c r="G37" s="655"/>
      <c r="H37" s="655"/>
      <c r="I37" s="655"/>
      <c r="J37" s="655"/>
      <c r="K37" s="655"/>
      <c r="L37" s="655"/>
      <c r="M37" s="655"/>
      <c r="N37" s="655"/>
      <c r="O37" s="655"/>
      <c r="P37" s="655"/>
      <c r="Q37" s="656"/>
      <c r="R37" s="657">
        <v>169974</v>
      </c>
      <c r="S37" s="658"/>
      <c r="T37" s="658"/>
      <c r="U37" s="658"/>
      <c r="V37" s="658"/>
      <c r="W37" s="658"/>
      <c r="X37" s="658"/>
      <c r="Y37" s="659"/>
      <c r="Z37" s="695">
        <v>1.5</v>
      </c>
      <c r="AA37" s="695"/>
      <c r="AB37" s="695"/>
      <c r="AC37" s="695"/>
      <c r="AD37" s="696">
        <v>74</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91686</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-277</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671433</v>
      </c>
      <c r="CS37" s="670"/>
      <c r="CT37" s="670"/>
      <c r="CU37" s="670"/>
      <c r="CV37" s="670"/>
      <c r="CW37" s="670"/>
      <c r="CX37" s="670"/>
      <c r="CY37" s="671"/>
      <c r="CZ37" s="660">
        <v>6.4</v>
      </c>
      <c r="DA37" s="672"/>
      <c r="DB37" s="672"/>
      <c r="DC37" s="673"/>
      <c r="DD37" s="663">
        <v>667333</v>
      </c>
      <c r="DE37" s="670"/>
      <c r="DF37" s="670"/>
      <c r="DG37" s="670"/>
      <c r="DH37" s="670"/>
      <c r="DI37" s="670"/>
      <c r="DJ37" s="670"/>
      <c r="DK37" s="671"/>
      <c r="DL37" s="663">
        <v>599126</v>
      </c>
      <c r="DM37" s="670"/>
      <c r="DN37" s="670"/>
      <c r="DO37" s="670"/>
      <c r="DP37" s="670"/>
      <c r="DQ37" s="670"/>
      <c r="DR37" s="670"/>
      <c r="DS37" s="670"/>
      <c r="DT37" s="670"/>
      <c r="DU37" s="670"/>
      <c r="DV37" s="671"/>
      <c r="DW37" s="660">
        <v>9.5</v>
      </c>
      <c r="DX37" s="672"/>
      <c r="DY37" s="672"/>
      <c r="DZ37" s="672"/>
      <c r="EA37" s="672"/>
      <c r="EB37" s="672"/>
      <c r="EC37" s="684"/>
    </row>
    <row r="38" spans="2:133" ht="11.25" customHeight="1" x14ac:dyDescent="0.15">
      <c r="B38" s="654" t="s">
        <v>337</v>
      </c>
      <c r="C38" s="655"/>
      <c r="D38" s="655"/>
      <c r="E38" s="655"/>
      <c r="F38" s="655"/>
      <c r="G38" s="655"/>
      <c r="H38" s="655"/>
      <c r="I38" s="655"/>
      <c r="J38" s="655"/>
      <c r="K38" s="655"/>
      <c r="L38" s="655"/>
      <c r="M38" s="655"/>
      <c r="N38" s="655"/>
      <c r="O38" s="655"/>
      <c r="P38" s="655"/>
      <c r="Q38" s="656"/>
      <c r="R38" s="657">
        <v>802779</v>
      </c>
      <c r="S38" s="658"/>
      <c r="T38" s="658"/>
      <c r="U38" s="658"/>
      <c r="V38" s="658"/>
      <c r="W38" s="658"/>
      <c r="X38" s="658"/>
      <c r="Y38" s="659"/>
      <c r="Z38" s="695">
        <v>7.2</v>
      </c>
      <c r="AA38" s="695"/>
      <c r="AB38" s="695"/>
      <c r="AC38" s="695"/>
      <c r="AD38" s="696" t="s">
        <v>132</v>
      </c>
      <c r="AE38" s="696"/>
      <c r="AF38" s="696"/>
      <c r="AG38" s="696"/>
      <c r="AH38" s="696"/>
      <c r="AI38" s="696"/>
      <c r="AJ38" s="696"/>
      <c r="AK38" s="696"/>
      <c r="AL38" s="660" t="s">
        <v>141</v>
      </c>
      <c r="AM38" s="661"/>
      <c r="AN38" s="661"/>
      <c r="AO38" s="697"/>
      <c r="AQ38" s="690" t="s">
        <v>338</v>
      </c>
      <c r="AR38" s="691"/>
      <c r="AS38" s="691"/>
      <c r="AT38" s="691"/>
      <c r="AU38" s="691"/>
      <c r="AV38" s="691"/>
      <c r="AW38" s="691"/>
      <c r="AX38" s="691"/>
      <c r="AY38" s="692"/>
      <c r="AZ38" s="657" t="s">
        <v>132</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2424</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970284</v>
      </c>
      <c r="CS38" s="658"/>
      <c r="CT38" s="658"/>
      <c r="CU38" s="658"/>
      <c r="CV38" s="658"/>
      <c r="CW38" s="658"/>
      <c r="CX38" s="658"/>
      <c r="CY38" s="659"/>
      <c r="CZ38" s="660">
        <v>9.1999999999999993</v>
      </c>
      <c r="DA38" s="672"/>
      <c r="DB38" s="672"/>
      <c r="DC38" s="673"/>
      <c r="DD38" s="663">
        <v>820456</v>
      </c>
      <c r="DE38" s="658"/>
      <c r="DF38" s="658"/>
      <c r="DG38" s="658"/>
      <c r="DH38" s="658"/>
      <c r="DI38" s="658"/>
      <c r="DJ38" s="658"/>
      <c r="DK38" s="659"/>
      <c r="DL38" s="663">
        <v>370186</v>
      </c>
      <c r="DM38" s="658"/>
      <c r="DN38" s="658"/>
      <c r="DO38" s="658"/>
      <c r="DP38" s="658"/>
      <c r="DQ38" s="658"/>
      <c r="DR38" s="658"/>
      <c r="DS38" s="658"/>
      <c r="DT38" s="658"/>
      <c r="DU38" s="658"/>
      <c r="DV38" s="659"/>
      <c r="DW38" s="660">
        <v>5.9</v>
      </c>
      <c r="DX38" s="672"/>
      <c r="DY38" s="672"/>
      <c r="DZ38" s="672"/>
      <c r="EA38" s="672"/>
      <c r="EB38" s="672"/>
      <c r="EC38" s="684"/>
    </row>
    <row r="39" spans="2:133" ht="11.25" customHeight="1" x14ac:dyDescent="0.15">
      <c r="B39" s="654" t="s">
        <v>341</v>
      </c>
      <c r="C39" s="655"/>
      <c r="D39" s="655"/>
      <c r="E39" s="655"/>
      <c r="F39" s="655"/>
      <c r="G39" s="655"/>
      <c r="H39" s="655"/>
      <c r="I39" s="655"/>
      <c r="J39" s="655"/>
      <c r="K39" s="655"/>
      <c r="L39" s="655"/>
      <c r="M39" s="655"/>
      <c r="N39" s="655"/>
      <c r="O39" s="655"/>
      <c r="P39" s="655"/>
      <c r="Q39" s="656"/>
      <c r="R39" s="657" t="s">
        <v>132</v>
      </c>
      <c r="S39" s="658"/>
      <c r="T39" s="658"/>
      <c r="U39" s="658"/>
      <c r="V39" s="658"/>
      <c r="W39" s="658"/>
      <c r="X39" s="658"/>
      <c r="Y39" s="659"/>
      <c r="Z39" s="695" t="s">
        <v>249</v>
      </c>
      <c r="AA39" s="695"/>
      <c r="AB39" s="695"/>
      <c r="AC39" s="695"/>
      <c r="AD39" s="696" t="s">
        <v>132</v>
      </c>
      <c r="AE39" s="696"/>
      <c r="AF39" s="696"/>
      <c r="AG39" s="696"/>
      <c r="AH39" s="696"/>
      <c r="AI39" s="696"/>
      <c r="AJ39" s="696"/>
      <c r="AK39" s="696"/>
      <c r="AL39" s="660" t="s">
        <v>132</v>
      </c>
      <c r="AM39" s="661"/>
      <c r="AN39" s="661"/>
      <c r="AO39" s="697"/>
      <c r="AQ39" s="690" t="s">
        <v>342</v>
      </c>
      <c r="AR39" s="691"/>
      <c r="AS39" s="691"/>
      <c r="AT39" s="691"/>
      <c r="AU39" s="691"/>
      <c r="AV39" s="691"/>
      <c r="AW39" s="691"/>
      <c r="AX39" s="691"/>
      <c r="AY39" s="692"/>
      <c r="AZ39" s="657" t="s">
        <v>132</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3563</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499965</v>
      </c>
      <c r="CS39" s="670"/>
      <c r="CT39" s="670"/>
      <c r="CU39" s="670"/>
      <c r="CV39" s="670"/>
      <c r="CW39" s="670"/>
      <c r="CX39" s="670"/>
      <c r="CY39" s="671"/>
      <c r="CZ39" s="660">
        <v>4.7</v>
      </c>
      <c r="DA39" s="672"/>
      <c r="DB39" s="672"/>
      <c r="DC39" s="673"/>
      <c r="DD39" s="663">
        <v>325501</v>
      </c>
      <c r="DE39" s="670"/>
      <c r="DF39" s="670"/>
      <c r="DG39" s="670"/>
      <c r="DH39" s="670"/>
      <c r="DI39" s="670"/>
      <c r="DJ39" s="670"/>
      <c r="DK39" s="671"/>
      <c r="DL39" s="663" t="s">
        <v>132</v>
      </c>
      <c r="DM39" s="670"/>
      <c r="DN39" s="670"/>
      <c r="DO39" s="670"/>
      <c r="DP39" s="670"/>
      <c r="DQ39" s="670"/>
      <c r="DR39" s="670"/>
      <c r="DS39" s="670"/>
      <c r="DT39" s="670"/>
      <c r="DU39" s="670"/>
      <c r="DV39" s="671"/>
      <c r="DW39" s="660" t="s">
        <v>132</v>
      </c>
      <c r="DX39" s="672"/>
      <c r="DY39" s="672"/>
      <c r="DZ39" s="672"/>
      <c r="EA39" s="672"/>
      <c r="EB39" s="672"/>
      <c r="EC39" s="684"/>
    </row>
    <row r="40" spans="2:133" ht="11.25" customHeight="1" x14ac:dyDescent="0.15">
      <c r="B40" s="654" t="s">
        <v>345</v>
      </c>
      <c r="C40" s="655"/>
      <c r="D40" s="655"/>
      <c r="E40" s="655"/>
      <c r="F40" s="655"/>
      <c r="G40" s="655"/>
      <c r="H40" s="655"/>
      <c r="I40" s="655"/>
      <c r="J40" s="655"/>
      <c r="K40" s="655"/>
      <c r="L40" s="655"/>
      <c r="M40" s="655"/>
      <c r="N40" s="655"/>
      <c r="O40" s="655"/>
      <c r="P40" s="655"/>
      <c r="Q40" s="656"/>
      <c r="R40" s="657">
        <v>64379</v>
      </c>
      <c r="S40" s="658"/>
      <c r="T40" s="658"/>
      <c r="U40" s="658"/>
      <c r="V40" s="658"/>
      <c r="W40" s="658"/>
      <c r="X40" s="658"/>
      <c r="Y40" s="659"/>
      <c r="Z40" s="695">
        <v>0.6</v>
      </c>
      <c r="AA40" s="695"/>
      <c r="AB40" s="695"/>
      <c r="AC40" s="695"/>
      <c r="AD40" s="696" t="s">
        <v>132</v>
      </c>
      <c r="AE40" s="696"/>
      <c r="AF40" s="696"/>
      <c r="AG40" s="696"/>
      <c r="AH40" s="696"/>
      <c r="AI40" s="696"/>
      <c r="AJ40" s="696"/>
      <c r="AK40" s="696"/>
      <c r="AL40" s="660" t="s">
        <v>132</v>
      </c>
      <c r="AM40" s="661"/>
      <c r="AN40" s="661"/>
      <c r="AO40" s="697"/>
      <c r="AQ40" s="690" t="s">
        <v>346</v>
      </c>
      <c r="AR40" s="691"/>
      <c r="AS40" s="691"/>
      <c r="AT40" s="691"/>
      <c r="AU40" s="691"/>
      <c r="AV40" s="691"/>
      <c r="AW40" s="691"/>
      <c r="AX40" s="691"/>
      <c r="AY40" s="692"/>
      <c r="AZ40" s="657" t="s">
        <v>132</v>
      </c>
      <c r="BA40" s="658"/>
      <c r="BB40" s="658"/>
      <c r="BC40" s="658"/>
      <c r="BD40" s="670"/>
      <c r="BE40" s="670"/>
      <c r="BF40" s="693"/>
      <c r="BG40" s="698" t="s">
        <v>347</v>
      </c>
      <c r="BH40" s="699"/>
      <c r="BI40" s="699"/>
      <c r="BJ40" s="699"/>
      <c r="BK40" s="699"/>
      <c r="BL40" s="221"/>
      <c r="BM40" s="655" t="s">
        <v>348</v>
      </c>
      <c r="BN40" s="655"/>
      <c r="BO40" s="655"/>
      <c r="BP40" s="655"/>
      <c r="BQ40" s="655"/>
      <c r="BR40" s="655"/>
      <c r="BS40" s="655"/>
      <c r="BT40" s="655"/>
      <c r="BU40" s="656"/>
      <c r="BV40" s="657">
        <v>87</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3960</v>
      </c>
      <c r="CS40" s="658"/>
      <c r="CT40" s="658"/>
      <c r="CU40" s="658"/>
      <c r="CV40" s="658"/>
      <c r="CW40" s="658"/>
      <c r="CX40" s="658"/>
      <c r="CY40" s="659"/>
      <c r="CZ40" s="660">
        <v>0</v>
      </c>
      <c r="DA40" s="672"/>
      <c r="DB40" s="672"/>
      <c r="DC40" s="673"/>
      <c r="DD40" s="663" t="s">
        <v>249</v>
      </c>
      <c r="DE40" s="658"/>
      <c r="DF40" s="658"/>
      <c r="DG40" s="658"/>
      <c r="DH40" s="658"/>
      <c r="DI40" s="658"/>
      <c r="DJ40" s="658"/>
      <c r="DK40" s="659"/>
      <c r="DL40" s="663" t="s">
        <v>132</v>
      </c>
      <c r="DM40" s="658"/>
      <c r="DN40" s="658"/>
      <c r="DO40" s="658"/>
      <c r="DP40" s="658"/>
      <c r="DQ40" s="658"/>
      <c r="DR40" s="658"/>
      <c r="DS40" s="658"/>
      <c r="DT40" s="658"/>
      <c r="DU40" s="658"/>
      <c r="DV40" s="659"/>
      <c r="DW40" s="660" t="s">
        <v>132</v>
      </c>
      <c r="DX40" s="672"/>
      <c r="DY40" s="672"/>
      <c r="DZ40" s="672"/>
      <c r="EA40" s="672"/>
      <c r="EB40" s="672"/>
      <c r="EC40" s="684"/>
    </row>
    <row r="41" spans="2:133" ht="11.25" customHeight="1" x14ac:dyDescent="0.15">
      <c r="B41" s="638" t="s">
        <v>350</v>
      </c>
      <c r="C41" s="639"/>
      <c r="D41" s="639"/>
      <c r="E41" s="639"/>
      <c r="F41" s="639"/>
      <c r="G41" s="639"/>
      <c r="H41" s="639"/>
      <c r="I41" s="639"/>
      <c r="J41" s="639"/>
      <c r="K41" s="639"/>
      <c r="L41" s="639"/>
      <c r="M41" s="639"/>
      <c r="N41" s="639"/>
      <c r="O41" s="639"/>
      <c r="P41" s="639"/>
      <c r="Q41" s="640"/>
      <c r="R41" s="641">
        <v>11218136</v>
      </c>
      <c r="S41" s="682"/>
      <c r="T41" s="682"/>
      <c r="U41" s="682"/>
      <c r="V41" s="682"/>
      <c r="W41" s="682"/>
      <c r="X41" s="682"/>
      <c r="Y41" s="685"/>
      <c r="Z41" s="686">
        <v>100</v>
      </c>
      <c r="AA41" s="686"/>
      <c r="AB41" s="686"/>
      <c r="AC41" s="686"/>
      <c r="AD41" s="687">
        <v>6239268</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157470</v>
      </c>
      <c r="BA41" s="658"/>
      <c r="BB41" s="658"/>
      <c r="BC41" s="658"/>
      <c r="BD41" s="670"/>
      <c r="BE41" s="670"/>
      <c r="BF41" s="693"/>
      <c r="BG41" s="698"/>
      <c r="BH41" s="699"/>
      <c r="BI41" s="699"/>
      <c r="BJ41" s="699"/>
      <c r="BK41" s="699"/>
      <c r="BL41" s="221"/>
      <c r="BM41" s="655" t="s">
        <v>352</v>
      </c>
      <c r="BN41" s="655"/>
      <c r="BO41" s="655"/>
      <c r="BP41" s="655"/>
      <c r="BQ41" s="655"/>
      <c r="BR41" s="655"/>
      <c r="BS41" s="655"/>
      <c r="BT41" s="655"/>
      <c r="BU41" s="656"/>
      <c r="BV41" s="657" t="s">
        <v>132</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132</v>
      </c>
      <c r="CS41" s="670"/>
      <c r="CT41" s="670"/>
      <c r="CU41" s="670"/>
      <c r="CV41" s="670"/>
      <c r="CW41" s="670"/>
      <c r="CX41" s="670"/>
      <c r="CY41" s="671"/>
      <c r="CZ41" s="660" t="s">
        <v>132</v>
      </c>
      <c r="DA41" s="672"/>
      <c r="DB41" s="672"/>
      <c r="DC41" s="673"/>
      <c r="DD41" s="663" t="s">
        <v>132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354</v>
      </c>
      <c r="AR42" s="703"/>
      <c r="AS42" s="703"/>
      <c r="AT42" s="703"/>
      <c r="AU42" s="703"/>
      <c r="AV42" s="703"/>
      <c r="AW42" s="703"/>
      <c r="AX42" s="703"/>
      <c r="AY42" s="704"/>
      <c r="AZ42" s="641">
        <v>812814</v>
      </c>
      <c r="BA42" s="682"/>
      <c r="BB42" s="682"/>
      <c r="BC42" s="682"/>
      <c r="BD42" s="642"/>
      <c r="BE42" s="642"/>
      <c r="BF42" s="705"/>
      <c r="BG42" s="700"/>
      <c r="BH42" s="701"/>
      <c r="BI42" s="701"/>
      <c r="BJ42" s="701"/>
      <c r="BK42" s="701"/>
      <c r="BL42" s="222"/>
      <c r="BM42" s="639" t="s">
        <v>355</v>
      </c>
      <c r="BN42" s="639"/>
      <c r="BO42" s="639"/>
      <c r="BP42" s="639"/>
      <c r="BQ42" s="639"/>
      <c r="BR42" s="639"/>
      <c r="BS42" s="639"/>
      <c r="BT42" s="639"/>
      <c r="BU42" s="640"/>
      <c r="BV42" s="641">
        <v>361</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1109466</v>
      </c>
      <c r="CS42" s="670"/>
      <c r="CT42" s="670"/>
      <c r="CU42" s="670"/>
      <c r="CV42" s="670"/>
      <c r="CW42" s="670"/>
      <c r="CX42" s="670"/>
      <c r="CY42" s="671"/>
      <c r="CZ42" s="660">
        <v>10.5</v>
      </c>
      <c r="DA42" s="672"/>
      <c r="DB42" s="672"/>
      <c r="DC42" s="673"/>
      <c r="DD42" s="663">
        <v>245015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2" t="s">
        <v>357</v>
      </c>
      <c r="CD43" s="654" t="s">
        <v>358</v>
      </c>
      <c r="CE43" s="655"/>
      <c r="CF43" s="655"/>
      <c r="CG43" s="655"/>
      <c r="CH43" s="655"/>
      <c r="CI43" s="655"/>
      <c r="CJ43" s="655"/>
      <c r="CK43" s="655"/>
      <c r="CL43" s="655"/>
      <c r="CM43" s="655"/>
      <c r="CN43" s="655"/>
      <c r="CO43" s="655"/>
      <c r="CP43" s="655"/>
      <c r="CQ43" s="656"/>
      <c r="CR43" s="657">
        <v>571</v>
      </c>
      <c r="CS43" s="670"/>
      <c r="CT43" s="670"/>
      <c r="CU43" s="670"/>
      <c r="CV43" s="670"/>
      <c r="CW43" s="670"/>
      <c r="CX43" s="670"/>
      <c r="CY43" s="671"/>
      <c r="CZ43" s="660">
        <v>0</v>
      </c>
      <c r="DA43" s="672"/>
      <c r="DB43" s="672"/>
      <c r="DC43" s="673"/>
      <c r="DD43" s="663">
        <v>571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1109466</v>
      </c>
      <c r="CS44" s="658"/>
      <c r="CT44" s="658"/>
      <c r="CU44" s="658"/>
      <c r="CV44" s="658"/>
      <c r="CW44" s="658"/>
      <c r="CX44" s="658"/>
      <c r="CY44" s="659"/>
      <c r="CZ44" s="660">
        <v>10.5</v>
      </c>
      <c r="DA44" s="661"/>
      <c r="DB44" s="661"/>
      <c r="DC44" s="662"/>
      <c r="DD44" s="663">
        <v>245015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248288</v>
      </c>
      <c r="CS45" s="670"/>
      <c r="CT45" s="670"/>
      <c r="CU45" s="670"/>
      <c r="CV45" s="670"/>
      <c r="CW45" s="670"/>
      <c r="CX45" s="670"/>
      <c r="CY45" s="671"/>
      <c r="CZ45" s="660">
        <v>2.2999999999999998</v>
      </c>
      <c r="DA45" s="672"/>
      <c r="DB45" s="672"/>
      <c r="DC45" s="673"/>
      <c r="DD45" s="663">
        <v>35898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3"/>
      <c r="CD46" s="678"/>
      <c r="CE46" s="679"/>
      <c r="CF46" s="654" t="s">
        <v>363</v>
      </c>
      <c r="CG46" s="655"/>
      <c r="CH46" s="655"/>
      <c r="CI46" s="655"/>
      <c r="CJ46" s="655"/>
      <c r="CK46" s="655"/>
      <c r="CL46" s="655"/>
      <c r="CM46" s="655"/>
      <c r="CN46" s="655"/>
      <c r="CO46" s="655"/>
      <c r="CP46" s="655"/>
      <c r="CQ46" s="656"/>
      <c r="CR46" s="657">
        <v>770231</v>
      </c>
      <c r="CS46" s="658"/>
      <c r="CT46" s="658"/>
      <c r="CU46" s="658"/>
      <c r="CV46" s="658"/>
      <c r="CW46" s="658"/>
      <c r="CX46" s="658"/>
      <c r="CY46" s="659"/>
      <c r="CZ46" s="660">
        <v>7.3</v>
      </c>
      <c r="DA46" s="661"/>
      <c r="DB46" s="661"/>
      <c r="DC46" s="662"/>
      <c r="DD46" s="663">
        <v>193542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3"/>
      <c r="CD47" s="678"/>
      <c r="CE47" s="679"/>
      <c r="CF47" s="654" t="s">
        <v>364</v>
      </c>
      <c r="CG47" s="655"/>
      <c r="CH47" s="655"/>
      <c r="CI47" s="655"/>
      <c r="CJ47" s="655"/>
      <c r="CK47" s="655"/>
      <c r="CL47" s="655"/>
      <c r="CM47" s="655"/>
      <c r="CN47" s="655"/>
      <c r="CO47" s="655"/>
      <c r="CP47" s="655"/>
      <c r="CQ47" s="656"/>
      <c r="CR47" s="657" t="s">
        <v>249</v>
      </c>
      <c r="CS47" s="670"/>
      <c r="CT47" s="670"/>
      <c r="CU47" s="670"/>
      <c r="CV47" s="670"/>
      <c r="CW47" s="670"/>
      <c r="CX47" s="670"/>
      <c r="CY47" s="671"/>
      <c r="CZ47" s="660" t="s">
        <v>132</v>
      </c>
      <c r="DA47" s="672"/>
      <c r="DB47" s="672"/>
      <c r="DC47" s="673"/>
      <c r="DD47" s="663" t="s">
        <v>132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3"/>
      <c r="CD48" s="680"/>
      <c r="CE48" s="681"/>
      <c r="CF48" s="654" t="s">
        <v>365</v>
      </c>
      <c r="CG48" s="655"/>
      <c r="CH48" s="655"/>
      <c r="CI48" s="655"/>
      <c r="CJ48" s="655"/>
      <c r="CK48" s="655"/>
      <c r="CL48" s="655"/>
      <c r="CM48" s="655"/>
      <c r="CN48" s="655"/>
      <c r="CO48" s="655"/>
      <c r="CP48" s="655"/>
      <c r="CQ48" s="656"/>
      <c r="CR48" s="657" t="s">
        <v>249</v>
      </c>
      <c r="CS48" s="658"/>
      <c r="CT48" s="658"/>
      <c r="CU48" s="658"/>
      <c r="CV48" s="658"/>
      <c r="CW48" s="658"/>
      <c r="CX48" s="658"/>
      <c r="CY48" s="659"/>
      <c r="CZ48" s="660" t="s">
        <v>249</v>
      </c>
      <c r="DA48" s="661"/>
      <c r="DB48" s="661"/>
      <c r="DC48" s="662"/>
      <c r="DD48" s="663" t="s">
        <v>132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3"/>
      <c r="CD49" s="638" t="s">
        <v>366</v>
      </c>
      <c r="CE49" s="639"/>
      <c r="CF49" s="639"/>
      <c r="CG49" s="639"/>
      <c r="CH49" s="639"/>
      <c r="CI49" s="639"/>
      <c r="CJ49" s="639"/>
      <c r="CK49" s="639"/>
      <c r="CL49" s="639"/>
      <c r="CM49" s="639"/>
      <c r="CN49" s="639"/>
      <c r="CO49" s="639"/>
      <c r="CP49" s="639"/>
      <c r="CQ49" s="640"/>
      <c r="CR49" s="641">
        <v>10570757</v>
      </c>
      <c r="CS49" s="642"/>
      <c r="CT49" s="642"/>
      <c r="CU49" s="642"/>
      <c r="CV49" s="642"/>
      <c r="CW49" s="642"/>
      <c r="CX49" s="642"/>
      <c r="CY49" s="643"/>
      <c r="CZ49" s="644">
        <v>100</v>
      </c>
      <c r="DA49" s="645"/>
      <c r="DB49" s="645"/>
      <c r="DC49" s="646"/>
      <c r="DD49" s="647">
        <v>7293713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mYomKaK0W3VZLUubQf8ZUycJV5GIjQi8Jyi9nu26CxYs5wIfH61Hu250OWm6qlv49tIv4zlmYguRNrLUo4EFA==" saltValue="TgqEotG5fDCueDekyMdQ1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131" t="s">
        <v>367</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132" t="s">
        <v>368</v>
      </c>
      <c r="DK2" s="1133"/>
      <c r="DL2" s="1133"/>
      <c r="DM2" s="1133"/>
      <c r="DN2" s="1133"/>
      <c r="DO2" s="1134"/>
      <c r="DP2" s="226"/>
      <c r="DQ2" s="1132" t="s">
        <v>369</v>
      </c>
      <c r="DR2" s="1133"/>
      <c r="DS2" s="1133"/>
      <c r="DT2" s="1133"/>
      <c r="DU2" s="1133"/>
      <c r="DV2" s="1133"/>
      <c r="DW2" s="1133"/>
      <c r="DX2" s="1133"/>
      <c r="DY2" s="1133"/>
      <c r="DZ2" s="1134"/>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91" t="s">
        <v>370</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30"/>
      <c r="BA4" s="230"/>
      <c r="BB4" s="230"/>
      <c r="BC4" s="230"/>
      <c r="BD4" s="230"/>
      <c r="BE4" s="231"/>
      <c r="BF4" s="231"/>
      <c r="BG4" s="231"/>
      <c r="BH4" s="231"/>
      <c r="BI4" s="231"/>
      <c r="BJ4" s="231"/>
      <c r="BK4" s="231"/>
      <c r="BL4" s="231"/>
      <c r="BM4" s="231"/>
      <c r="BN4" s="231"/>
      <c r="BO4" s="231"/>
      <c r="BP4" s="231"/>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2"/>
    </row>
    <row r="5" spans="1:131" s="233" customFormat="1" ht="26.25" customHeight="1" x14ac:dyDescent="0.15">
      <c r="A5" s="1028" t="s">
        <v>372</v>
      </c>
      <c r="B5" s="1029"/>
      <c r="C5" s="1029"/>
      <c r="D5" s="1029"/>
      <c r="E5" s="1029"/>
      <c r="F5" s="1029"/>
      <c r="G5" s="1029"/>
      <c r="H5" s="1029"/>
      <c r="I5" s="1029"/>
      <c r="J5" s="1029"/>
      <c r="K5" s="1029"/>
      <c r="L5" s="1029"/>
      <c r="M5" s="1029"/>
      <c r="N5" s="1029"/>
      <c r="O5" s="1029"/>
      <c r="P5" s="1030"/>
      <c r="Q5" s="1034" t="s">
        <v>373</v>
      </c>
      <c r="R5" s="1035"/>
      <c r="S5" s="1035"/>
      <c r="T5" s="1035"/>
      <c r="U5" s="1036"/>
      <c r="V5" s="1034" t="s">
        <v>374</v>
      </c>
      <c r="W5" s="1035"/>
      <c r="X5" s="1035"/>
      <c r="Y5" s="1035"/>
      <c r="Z5" s="1036"/>
      <c r="AA5" s="1034" t="s">
        <v>375</v>
      </c>
      <c r="AB5" s="1035"/>
      <c r="AC5" s="1035"/>
      <c r="AD5" s="1035"/>
      <c r="AE5" s="1035"/>
      <c r="AF5" s="1135" t="s">
        <v>376</v>
      </c>
      <c r="AG5" s="1035"/>
      <c r="AH5" s="1035"/>
      <c r="AI5" s="1035"/>
      <c r="AJ5" s="1048"/>
      <c r="AK5" s="1035" t="s">
        <v>377</v>
      </c>
      <c r="AL5" s="1035"/>
      <c r="AM5" s="1035"/>
      <c r="AN5" s="1035"/>
      <c r="AO5" s="1036"/>
      <c r="AP5" s="1034" t="s">
        <v>378</v>
      </c>
      <c r="AQ5" s="1035"/>
      <c r="AR5" s="1035"/>
      <c r="AS5" s="1035"/>
      <c r="AT5" s="1036"/>
      <c r="AU5" s="1034" t="s">
        <v>379</v>
      </c>
      <c r="AV5" s="1035"/>
      <c r="AW5" s="1035"/>
      <c r="AX5" s="1035"/>
      <c r="AY5" s="1048"/>
      <c r="AZ5" s="230"/>
      <c r="BA5" s="230"/>
      <c r="BB5" s="230"/>
      <c r="BC5" s="230"/>
      <c r="BD5" s="230"/>
      <c r="BE5" s="231"/>
      <c r="BF5" s="231"/>
      <c r="BG5" s="231"/>
      <c r="BH5" s="231"/>
      <c r="BI5" s="231"/>
      <c r="BJ5" s="231"/>
      <c r="BK5" s="231"/>
      <c r="BL5" s="231"/>
      <c r="BM5" s="231"/>
      <c r="BN5" s="231"/>
      <c r="BO5" s="231"/>
      <c r="BP5" s="231"/>
      <c r="BQ5" s="1028" t="s">
        <v>380</v>
      </c>
      <c r="BR5" s="1029"/>
      <c r="BS5" s="1029"/>
      <c r="BT5" s="1029"/>
      <c r="BU5" s="1029"/>
      <c r="BV5" s="1029"/>
      <c r="BW5" s="1029"/>
      <c r="BX5" s="1029"/>
      <c r="BY5" s="1029"/>
      <c r="BZ5" s="1029"/>
      <c r="CA5" s="1029"/>
      <c r="CB5" s="1029"/>
      <c r="CC5" s="1029"/>
      <c r="CD5" s="1029"/>
      <c r="CE5" s="1029"/>
      <c r="CF5" s="1029"/>
      <c r="CG5" s="1030"/>
      <c r="CH5" s="1034" t="s">
        <v>381</v>
      </c>
      <c r="CI5" s="1035"/>
      <c r="CJ5" s="1035"/>
      <c r="CK5" s="1035"/>
      <c r="CL5" s="1036"/>
      <c r="CM5" s="1034" t="s">
        <v>382</v>
      </c>
      <c r="CN5" s="1035"/>
      <c r="CO5" s="1035"/>
      <c r="CP5" s="1035"/>
      <c r="CQ5" s="1036"/>
      <c r="CR5" s="1034" t="s">
        <v>383</v>
      </c>
      <c r="CS5" s="1035"/>
      <c r="CT5" s="1035"/>
      <c r="CU5" s="1035"/>
      <c r="CV5" s="1036"/>
      <c r="CW5" s="1034" t="s">
        <v>384</v>
      </c>
      <c r="CX5" s="1035"/>
      <c r="CY5" s="1035"/>
      <c r="CZ5" s="1035"/>
      <c r="DA5" s="1036"/>
      <c r="DB5" s="1034" t="s">
        <v>385</v>
      </c>
      <c r="DC5" s="1035"/>
      <c r="DD5" s="1035"/>
      <c r="DE5" s="1035"/>
      <c r="DF5" s="1036"/>
      <c r="DG5" s="1116" t="s">
        <v>386</v>
      </c>
      <c r="DH5" s="1117"/>
      <c r="DI5" s="1117"/>
      <c r="DJ5" s="1117"/>
      <c r="DK5" s="1118"/>
      <c r="DL5" s="1116" t="s">
        <v>387</v>
      </c>
      <c r="DM5" s="1117"/>
      <c r="DN5" s="1117"/>
      <c r="DO5" s="1117"/>
      <c r="DP5" s="1118"/>
      <c r="DQ5" s="1034" t="s">
        <v>388</v>
      </c>
      <c r="DR5" s="1035"/>
      <c r="DS5" s="1035"/>
      <c r="DT5" s="1035"/>
      <c r="DU5" s="1036"/>
      <c r="DV5" s="1034" t="s">
        <v>379</v>
      </c>
      <c r="DW5" s="1035"/>
      <c r="DX5" s="1035"/>
      <c r="DY5" s="1035"/>
      <c r="DZ5" s="1048"/>
      <c r="EA5" s="232"/>
    </row>
    <row r="6" spans="1:131" s="233" customFormat="1" ht="26.25" customHeight="1" thickBot="1" x14ac:dyDescent="0.2">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36"/>
      <c r="AG6" s="1038"/>
      <c r="AH6" s="1038"/>
      <c r="AI6" s="1038"/>
      <c r="AJ6" s="1049"/>
      <c r="AK6" s="1038"/>
      <c r="AL6" s="1038"/>
      <c r="AM6" s="1038"/>
      <c r="AN6" s="1038"/>
      <c r="AO6" s="1039"/>
      <c r="AP6" s="1037"/>
      <c r="AQ6" s="1038"/>
      <c r="AR6" s="1038"/>
      <c r="AS6" s="1038"/>
      <c r="AT6" s="1039"/>
      <c r="AU6" s="1037"/>
      <c r="AV6" s="1038"/>
      <c r="AW6" s="1038"/>
      <c r="AX6" s="1038"/>
      <c r="AY6" s="1049"/>
      <c r="AZ6" s="230"/>
      <c r="BA6" s="230"/>
      <c r="BB6" s="230"/>
      <c r="BC6" s="230"/>
      <c r="BD6" s="230"/>
      <c r="BE6" s="231"/>
      <c r="BF6" s="231"/>
      <c r="BG6" s="231"/>
      <c r="BH6" s="231"/>
      <c r="BI6" s="231"/>
      <c r="BJ6" s="231"/>
      <c r="BK6" s="231"/>
      <c r="BL6" s="231"/>
      <c r="BM6" s="231"/>
      <c r="BN6" s="231"/>
      <c r="BO6" s="231"/>
      <c r="BP6" s="231"/>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19"/>
      <c r="DH6" s="1120"/>
      <c r="DI6" s="1120"/>
      <c r="DJ6" s="1120"/>
      <c r="DK6" s="1121"/>
      <c r="DL6" s="1119"/>
      <c r="DM6" s="1120"/>
      <c r="DN6" s="1120"/>
      <c r="DO6" s="1120"/>
      <c r="DP6" s="1121"/>
      <c r="DQ6" s="1037"/>
      <c r="DR6" s="1038"/>
      <c r="DS6" s="1038"/>
      <c r="DT6" s="1038"/>
      <c r="DU6" s="1039"/>
      <c r="DV6" s="1037"/>
      <c r="DW6" s="1038"/>
      <c r="DX6" s="1038"/>
      <c r="DY6" s="1038"/>
      <c r="DZ6" s="1049"/>
      <c r="EA6" s="232"/>
    </row>
    <row r="7" spans="1:131" s="233" customFormat="1" ht="26.25" customHeight="1" thickTop="1" x14ac:dyDescent="0.15">
      <c r="A7" s="234">
        <v>1</v>
      </c>
      <c r="B7" s="1077" t="s">
        <v>389</v>
      </c>
      <c r="C7" s="1078"/>
      <c r="D7" s="1078"/>
      <c r="E7" s="1078"/>
      <c r="F7" s="1078"/>
      <c r="G7" s="1078"/>
      <c r="H7" s="1078"/>
      <c r="I7" s="1078"/>
      <c r="J7" s="1078"/>
      <c r="K7" s="1078"/>
      <c r="L7" s="1078"/>
      <c r="M7" s="1078"/>
      <c r="N7" s="1078"/>
      <c r="O7" s="1078"/>
      <c r="P7" s="1079"/>
      <c r="Q7" s="1125">
        <v>11218</v>
      </c>
      <c r="R7" s="1126"/>
      <c r="S7" s="1126"/>
      <c r="T7" s="1126"/>
      <c r="U7" s="1126"/>
      <c r="V7" s="1126">
        <v>10571</v>
      </c>
      <c r="W7" s="1126"/>
      <c r="X7" s="1126"/>
      <c r="Y7" s="1126"/>
      <c r="Z7" s="1126"/>
      <c r="AA7" s="1126">
        <v>647</v>
      </c>
      <c r="AB7" s="1126"/>
      <c r="AC7" s="1126"/>
      <c r="AD7" s="1126"/>
      <c r="AE7" s="1140"/>
      <c r="AF7" s="1141">
        <v>614</v>
      </c>
      <c r="AG7" s="1142"/>
      <c r="AH7" s="1142"/>
      <c r="AI7" s="1142"/>
      <c r="AJ7" s="1143"/>
      <c r="AK7" s="1144">
        <v>15</v>
      </c>
      <c r="AL7" s="1145"/>
      <c r="AM7" s="1145"/>
      <c r="AN7" s="1145"/>
      <c r="AO7" s="1145"/>
      <c r="AP7" s="1145">
        <v>12014</v>
      </c>
      <c r="AQ7" s="1145"/>
      <c r="AR7" s="1145"/>
      <c r="AS7" s="1145"/>
      <c r="AT7" s="1145"/>
      <c r="AU7" s="1146"/>
      <c r="AV7" s="1146"/>
      <c r="AW7" s="1146"/>
      <c r="AX7" s="1146"/>
      <c r="AY7" s="1147"/>
      <c r="AZ7" s="230"/>
      <c r="BA7" s="230"/>
      <c r="BB7" s="230"/>
      <c r="BC7" s="230"/>
      <c r="BD7" s="230"/>
      <c r="BE7" s="231"/>
      <c r="BF7" s="231"/>
      <c r="BG7" s="231"/>
      <c r="BH7" s="231"/>
      <c r="BI7" s="231"/>
      <c r="BJ7" s="231"/>
      <c r="BK7" s="231"/>
      <c r="BL7" s="231"/>
      <c r="BM7" s="231"/>
      <c r="BN7" s="231"/>
      <c r="BO7" s="231"/>
      <c r="BP7" s="231"/>
      <c r="BQ7" s="234">
        <v>1</v>
      </c>
      <c r="BR7" s="235"/>
      <c r="BS7" s="1137"/>
      <c r="BT7" s="1138"/>
      <c r="BU7" s="1138"/>
      <c r="BV7" s="1138"/>
      <c r="BW7" s="1138"/>
      <c r="BX7" s="1138"/>
      <c r="BY7" s="1138"/>
      <c r="BZ7" s="1138"/>
      <c r="CA7" s="1138"/>
      <c r="CB7" s="1138"/>
      <c r="CC7" s="1138"/>
      <c r="CD7" s="1138"/>
      <c r="CE7" s="1138"/>
      <c r="CF7" s="1138"/>
      <c r="CG7" s="1148"/>
      <c r="CH7" s="1122"/>
      <c r="CI7" s="1123"/>
      <c r="CJ7" s="1123"/>
      <c r="CK7" s="1123"/>
      <c r="CL7" s="1124"/>
      <c r="CM7" s="1122"/>
      <c r="CN7" s="1123"/>
      <c r="CO7" s="1123"/>
      <c r="CP7" s="1123"/>
      <c r="CQ7" s="1124"/>
      <c r="CR7" s="1122"/>
      <c r="CS7" s="1123"/>
      <c r="CT7" s="1123"/>
      <c r="CU7" s="1123"/>
      <c r="CV7" s="1124"/>
      <c r="CW7" s="1122"/>
      <c r="CX7" s="1123"/>
      <c r="CY7" s="1123"/>
      <c r="CZ7" s="1123"/>
      <c r="DA7" s="1124"/>
      <c r="DB7" s="1122"/>
      <c r="DC7" s="1123"/>
      <c r="DD7" s="1123"/>
      <c r="DE7" s="1123"/>
      <c r="DF7" s="1124"/>
      <c r="DG7" s="1122"/>
      <c r="DH7" s="1123"/>
      <c r="DI7" s="1123"/>
      <c r="DJ7" s="1123"/>
      <c r="DK7" s="1124"/>
      <c r="DL7" s="1122"/>
      <c r="DM7" s="1123"/>
      <c r="DN7" s="1123"/>
      <c r="DO7" s="1123"/>
      <c r="DP7" s="1124"/>
      <c r="DQ7" s="1122"/>
      <c r="DR7" s="1123"/>
      <c r="DS7" s="1123"/>
      <c r="DT7" s="1123"/>
      <c r="DU7" s="1124"/>
      <c r="DV7" s="1137"/>
      <c r="DW7" s="1138"/>
      <c r="DX7" s="1138"/>
      <c r="DY7" s="1138"/>
      <c r="DZ7" s="1139"/>
      <c r="EA7" s="232"/>
    </row>
    <row r="8" spans="1:131" s="233" customFormat="1" ht="26.25" customHeight="1" x14ac:dyDescent="0.15">
      <c r="A8" s="236">
        <v>2</v>
      </c>
      <c r="B8" s="1063"/>
      <c r="C8" s="1064"/>
      <c r="D8" s="1064"/>
      <c r="E8" s="1064"/>
      <c r="F8" s="1064"/>
      <c r="G8" s="1064"/>
      <c r="H8" s="1064"/>
      <c r="I8" s="1064"/>
      <c r="J8" s="1064"/>
      <c r="K8" s="1064"/>
      <c r="L8" s="1064"/>
      <c r="M8" s="1064"/>
      <c r="N8" s="1064"/>
      <c r="O8" s="1064"/>
      <c r="P8" s="1065"/>
      <c r="Q8" s="1071"/>
      <c r="R8" s="1072"/>
      <c r="S8" s="1072"/>
      <c r="T8" s="1072"/>
      <c r="U8" s="1072"/>
      <c r="V8" s="1072"/>
      <c r="W8" s="1072"/>
      <c r="X8" s="1072"/>
      <c r="Y8" s="1072"/>
      <c r="Z8" s="1072"/>
      <c r="AA8" s="1072"/>
      <c r="AB8" s="1072"/>
      <c r="AC8" s="1072"/>
      <c r="AD8" s="1072"/>
      <c r="AE8" s="1073"/>
      <c r="AF8" s="1068"/>
      <c r="AG8" s="1069"/>
      <c r="AH8" s="1069"/>
      <c r="AI8" s="1069"/>
      <c r="AJ8" s="1070"/>
      <c r="AK8" s="1114"/>
      <c r="AL8" s="1115"/>
      <c r="AM8" s="1115"/>
      <c r="AN8" s="1115"/>
      <c r="AO8" s="1115"/>
      <c r="AP8" s="1115"/>
      <c r="AQ8" s="1115"/>
      <c r="AR8" s="1115"/>
      <c r="AS8" s="1115"/>
      <c r="AT8" s="1115"/>
      <c r="AU8" s="1105"/>
      <c r="AV8" s="1105"/>
      <c r="AW8" s="1105"/>
      <c r="AX8" s="1105"/>
      <c r="AY8" s="1106"/>
      <c r="AZ8" s="230"/>
      <c r="BA8" s="230"/>
      <c r="BB8" s="230"/>
      <c r="BC8" s="230"/>
      <c r="BD8" s="230"/>
      <c r="BE8" s="231"/>
      <c r="BF8" s="231"/>
      <c r="BG8" s="231"/>
      <c r="BH8" s="231"/>
      <c r="BI8" s="231"/>
      <c r="BJ8" s="231"/>
      <c r="BK8" s="231"/>
      <c r="BL8" s="231"/>
      <c r="BM8" s="231"/>
      <c r="BN8" s="231"/>
      <c r="BO8" s="231"/>
      <c r="BP8" s="231"/>
      <c r="BQ8" s="236">
        <v>2</v>
      </c>
      <c r="BR8" s="237"/>
      <c r="BS8" s="1025"/>
      <c r="BT8" s="1026"/>
      <c r="BU8" s="1026"/>
      <c r="BV8" s="1026"/>
      <c r="BW8" s="1026"/>
      <c r="BX8" s="1026"/>
      <c r="BY8" s="1026"/>
      <c r="BZ8" s="1026"/>
      <c r="CA8" s="1026"/>
      <c r="CB8" s="1026"/>
      <c r="CC8" s="1026"/>
      <c r="CD8" s="1026"/>
      <c r="CE8" s="1026"/>
      <c r="CF8" s="1026"/>
      <c r="CG8" s="1047"/>
      <c r="CH8" s="1022"/>
      <c r="CI8" s="1023"/>
      <c r="CJ8" s="1023"/>
      <c r="CK8" s="1023"/>
      <c r="CL8" s="1024"/>
      <c r="CM8" s="1022"/>
      <c r="CN8" s="1023"/>
      <c r="CO8" s="1023"/>
      <c r="CP8" s="1023"/>
      <c r="CQ8" s="1024"/>
      <c r="CR8" s="1022"/>
      <c r="CS8" s="1023"/>
      <c r="CT8" s="1023"/>
      <c r="CU8" s="1023"/>
      <c r="CV8" s="1024"/>
      <c r="CW8" s="1022"/>
      <c r="CX8" s="1023"/>
      <c r="CY8" s="1023"/>
      <c r="CZ8" s="1023"/>
      <c r="DA8" s="1024"/>
      <c r="DB8" s="1022"/>
      <c r="DC8" s="1023"/>
      <c r="DD8" s="1023"/>
      <c r="DE8" s="1023"/>
      <c r="DF8" s="1024"/>
      <c r="DG8" s="1022"/>
      <c r="DH8" s="1023"/>
      <c r="DI8" s="1023"/>
      <c r="DJ8" s="1023"/>
      <c r="DK8" s="1024"/>
      <c r="DL8" s="1022"/>
      <c r="DM8" s="1023"/>
      <c r="DN8" s="1023"/>
      <c r="DO8" s="1023"/>
      <c r="DP8" s="1024"/>
      <c r="DQ8" s="1022"/>
      <c r="DR8" s="1023"/>
      <c r="DS8" s="1023"/>
      <c r="DT8" s="1023"/>
      <c r="DU8" s="1024"/>
      <c r="DV8" s="1025"/>
      <c r="DW8" s="1026"/>
      <c r="DX8" s="1026"/>
      <c r="DY8" s="1026"/>
      <c r="DZ8" s="1027"/>
      <c r="EA8" s="232"/>
    </row>
    <row r="9" spans="1:131" s="233" customFormat="1" ht="26.25" customHeight="1" x14ac:dyDescent="0.15">
      <c r="A9" s="236">
        <v>3</v>
      </c>
      <c r="B9" s="1063"/>
      <c r="C9" s="1064"/>
      <c r="D9" s="1064"/>
      <c r="E9" s="1064"/>
      <c r="F9" s="1064"/>
      <c r="G9" s="1064"/>
      <c r="H9" s="1064"/>
      <c r="I9" s="1064"/>
      <c r="J9" s="1064"/>
      <c r="K9" s="1064"/>
      <c r="L9" s="1064"/>
      <c r="M9" s="1064"/>
      <c r="N9" s="1064"/>
      <c r="O9" s="1064"/>
      <c r="P9" s="1065"/>
      <c r="Q9" s="1071"/>
      <c r="R9" s="1072"/>
      <c r="S9" s="1072"/>
      <c r="T9" s="1072"/>
      <c r="U9" s="1072"/>
      <c r="V9" s="1072"/>
      <c r="W9" s="1072"/>
      <c r="X9" s="1072"/>
      <c r="Y9" s="1072"/>
      <c r="Z9" s="1072"/>
      <c r="AA9" s="1072"/>
      <c r="AB9" s="1072"/>
      <c r="AC9" s="1072"/>
      <c r="AD9" s="1072"/>
      <c r="AE9" s="1073"/>
      <c r="AF9" s="1068"/>
      <c r="AG9" s="1069"/>
      <c r="AH9" s="1069"/>
      <c r="AI9" s="1069"/>
      <c r="AJ9" s="1070"/>
      <c r="AK9" s="1114"/>
      <c r="AL9" s="1115"/>
      <c r="AM9" s="1115"/>
      <c r="AN9" s="1115"/>
      <c r="AO9" s="1115"/>
      <c r="AP9" s="1115"/>
      <c r="AQ9" s="1115"/>
      <c r="AR9" s="1115"/>
      <c r="AS9" s="1115"/>
      <c r="AT9" s="1115"/>
      <c r="AU9" s="1105"/>
      <c r="AV9" s="1105"/>
      <c r="AW9" s="1105"/>
      <c r="AX9" s="1105"/>
      <c r="AY9" s="1106"/>
      <c r="AZ9" s="230"/>
      <c r="BA9" s="230"/>
      <c r="BB9" s="230"/>
      <c r="BC9" s="230"/>
      <c r="BD9" s="230"/>
      <c r="BE9" s="231"/>
      <c r="BF9" s="231"/>
      <c r="BG9" s="231"/>
      <c r="BH9" s="231"/>
      <c r="BI9" s="231"/>
      <c r="BJ9" s="231"/>
      <c r="BK9" s="231"/>
      <c r="BL9" s="231"/>
      <c r="BM9" s="231"/>
      <c r="BN9" s="231"/>
      <c r="BO9" s="231"/>
      <c r="BP9" s="231"/>
      <c r="BQ9" s="236">
        <v>3</v>
      </c>
      <c r="BR9" s="237"/>
      <c r="BS9" s="1025"/>
      <c r="BT9" s="1026"/>
      <c r="BU9" s="1026"/>
      <c r="BV9" s="1026"/>
      <c r="BW9" s="1026"/>
      <c r="BX9" s="1026"/>
      <c r="BY9" s="1026"/>
      <c r="BZ9" s="1026"/>
      <c r="CA9" s="1026"/>
      <c r="CB9" s="1026"/>
      <c r="CC9" s="1026"/>
      <c r="CD9" s="1026"/>
      <c r="CE9" s="1026"/>
      <c r="CF9" s="1026"/>
      <c r="CG9" s="1047"/>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32"/>
    </row>
    <row r="10" spans="1:131" s="233" customFormat="1" ht="26.25" customHeight="1" x14ac:dyDescent="0.15">
      <c r="A10" s="236">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4"/>
      <c r="AL10" s="1115"/>
      <c r="AM10" s="1115"/>
      <c r="AN10" s="1115"/>
      <c r="AO10" s="1115"/>
      <c r="AP10" s="1115"/>
      <c r="AQ10" s="1115"/>
      <c r="AR10" s="1115"/>
      <c r="AS10" s="1115"/>
      <c r="AT10" s="1115"/>
      <c r="AU10" s="1105"/>
      <c r="AV10" s="1105"/>
      <c r="AW10" s="1105"/>
      <c r="AX10" s="1105"/>
      <c r="AY10" s="1106"/>
      <c r="AZ10" s="230"/>
      <c r="BA10" s="230"/>
      <c r="BB10" s="230"/>
      <c r="BC10" s="230"/>
      <c r="BD10" s="230"/>
      <c r="BE10" s="231"/>
      <c r="BF10" s="231"/>
      <c r="BG10" s="231"/>
      <c r="BH10" s="231"/>
      <c r="BI10" s="231"/>
      <c r="BJ10" s="231"/>
      <c r="BK10" s="231"/>
      <c r="BL10" s="231"/>
      <c r="BM10" s="231"/>
      <c r="BN10" s="231"/>
      <c r="BO10" s="231"/>
      <c r="BP10" s="231"/>
      <c r="BQ10" s="236">
        <v>4</v>
      </c>
      <c r="BR10" s="237"/>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32"/>
    </row>
    <row r="11" spans="1:131" s="233" customFormat="1" ht="26.25" customHeight="1" x14ac:dyDescent="0.15">
      <c r="A11" s="236">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4"/>
      <c r="AL11" s="1115"/>
      <c r="AM11" s="1115"/>
      <c r="AN11" s="1115"/>
      <c r="AO11" s="1115"/>
      <c r="AP11" s="1115"/>
      <c r="AQ11" s="1115"/>
      <c r="AR11" s="1115"/>
      <c r="AS11" s="1115"/>
      <c r="AT11" s="1115"/>
      <c r="AU11" s="1105"/>
      <c r="AV11" s="1105"/>
      <c r="AW11" s="1105"/>
      <c r="AX11" s="1105"/>
      <c r="AY11" s="1106"/>
      <c r="AZ11" s="230"/>
      <c r="BA11" s="230"/>
      <c r="BB11" s="230"/>
      <c r="BC11" s="230"/>
      <c r="BD11" s="230"/>
      <c r="BE11" s="231"/>
      <c r="BF11" s="231"/>
      <c r="BG11" s="231"/>
      <c r="BH11" s="231"/>
      <c r="BI11" s="231"/>
      <c r="BJ11" s="231"/>
      <c r="BK11" s="231"/>
      <c r="BL11" s="231"/>
      <c r="BM11" s="231"/>
      <c r="BN11" s="231"/>
      <c r="BO11" s="231"/>
      <c r="BP11" s="231"/>
      <c r="BQ11" s="236">
        <v>5</v>
      </c>
      <c r="BR11" s="237"/>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32"/>
    </row>
    <row r="12" spans="1:131" s="233" customFormat="1" ht="26.25" customHeight="1" x14ac:dyDescent="0.15">
      <c r="A12" s="236">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4"/>
      <c r="AL12" s="1115"/>
      <c r="AM12" s="1115"/>
      <c r="AN12" s="1115"/>
      <c r="AO12" s="1115"/>
      <c r="AP12" s="1115"/>
      <c r="AQ12" s="1115"/>
      <c r="AR12" s="1115"/>
      <c r="AS12" s="1115"/>
      <c r="AT12" s="1115"/>
      <c r="AU12" s="1105"/>
      <c r="AV12" s="1105"/>
      <c r="AW12" s="1105"/>
      <c r="AX12" s="1105"/>
      <c r="AY12" s="1106"/>
      <c r="AZ12" s="230"/>
      <c r="BA12" s="230"/>
      <c r="BB12" s="230"/>
      <c r="BC12" s="230"/>
      <c r="BD12" s="230"/>
      <c r="BE12" s="231"/>
      <c r="BF12" s="231"/>
      <c r="BG12" s="231"/>
      <c r="BH12" s="231"/>
      <c r="BI12" s="231"/>
      <c r="BJ12" s="231"/>
      <c r="BK12" s="231"/>
      <c r="BL12" s="231"/>
      <c r="BM12" s="231"/>
      <c r="BN12" s="231"/>
      <c r="BO12" s="231"/>
      <c r="BP12" s="231"/>
      <c r="BQ12" s="236">
        <v>6</v>
      </c>
      <c r="BR12" s="237"/>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32"/>
    </row>
    <row r="13" spans="1:131" s="233" customFormat="1" ht="26.25" customHeight="1" x14ac:dyDescent="0.15">
      <c r="A13" s="236">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4"/>
      <c r="AL13" s="1115"/>
      <c r="AM13" s="1115"/>
      <c r="AN13" s="1115"/>
      <c r="AO13" s="1115"/>
      <c r="AP13" s="1115"/>
      <c r="AQ13" s="1115"/>
      <c r="AR13" s="1115"/>
      <c r="AS13" s="1115"/>
      <c r="AT13" s="1115"/>
      <c r="AU13" s="1105"/>
      <c r="AV13" s="1105"/>
      <c r="AW13" s="1105"/>
      <c r="AX13" s="1105"/>
      <c r="AY13" s="1106"/>
      <c r="AZ13" s="230"/>
      <c r="BA13" s="230"/>
      <c r="BB13" s="230"/>
      <c r="BC13" s="230"/>
      <c r="BD13" s="230"/>
      <c r="BE13" s="231"/>
      <c r="BF13" s="231"/>
      <c r="BG13" s="231"/>
      <c r="BH13" s="231"/>
      <c r="BI13" s="231"/>
      <c r="BJ13" s="231"/>
      <c r="BK13" s="231"/>
      <c r="BL13" s="231"/>
      <c r="BM13" s="231"/>
      <c r="BN13" s="231"/>
      <c r="BO13" s="231"/>
      <c r="BP13" s="231"/>
      <c r="BQ13" s="236">
        <v>7</v>
      </c>
      <c r="BR13" s="237"/>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32"/>
    </row>
    <row r="14" spans="1:131" s="233" customFormat="1" ht="26.25" customHeight="1" x14ac:dyDescent="0.15">
      <c r="A14" s="236">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4"/>
      <c r="AL14" s="1115"/>
      <c r="AM14" s="1115"/>
      <c r="AN14" s="1115"/>
      <c r="AO14" s="1115"/>
      <c r="AP14" s="1115"/>
      <c r="AQ14" s="1115"/>
      <c r="AR14" s="1115"/>
      <c r="AS14" s="1115"/>
      <c r="AT14" s="1115"/>
      <c r="AU14" s="1105"/>
      <c r="AV14" s="1105"/>
      <c r="AW14" s="1105"/>
      <c r="AX14" s="1105"/>
      <c r="AY14" s="1106"/>
      <c r="AZ14" s="230"/>
      <c r="BA14" s="230"/>
      <c r="BB14" s="230"/>
      <c r="BC14" s="230"/>
      <c r="BD14" s="230"/>
      <c r="BE14" s="231"/>
      <c r="BF14" s="231"/>
      <c r="BG14" s="231"/>
      <c r="BH14" s="231"/>
      <c r="BI14" s="231"/>
      <c r="BJ14" s="231"/>
      <c r="BK14" s="231"/>
      <c r="BL14" s="231"/>
      <c r="BM14" s="231"/>
      <c r="BN14" s="231"/>
      <c r="BO14" s="231"/>
      <c r="BP14" s="231"/>
      <c r="BQ14" s="236">
        <v>8</v>
      </c>
      <c r="BR14" s="237"/>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32"/>
    </row>
    <row r="15" spans="1:131" s="233" customFormat="1" ht="26.25" customHeight="1" x14ac:dyDescent="0.15">
      <c r="A15" s="236">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4"/>
      <c r="AL15" s="1115"/>
      <c r="AM15" s="1115"/>
      <c r="AN15" s="1115"/>
      <c r="AO15" s="1115"/>
      <c r="AP15" s="1115"/>
      <c r="AQ15" s="1115"/>
      <c r="AR15" s="1115"/>
      <c r="AS15" s="1115"/>
      <c r="AT15" s="1115"/>
      <c r="AU15" s="1105"/>
      <c r="AV15" s="1105"/>
      <c r="AW15" s="1105"/>
      <c r="AX15" s="1105"/>
      <c r="AY15" s="1106"/>
      <c r="AZ15" s="230"/>
      <c r="BA15" s="230"/>
      <c r="BB15" s="230"/>
      <c r="BC15" s="230"/>
      <c r="BD15" s="230"/>
      <c r="BE15" s="231"/>
      <c r="BF15" s="231"/>
      <c r="BG15" s="231"/>
      <c r="BH15" s="231"/>
      <c r="BI15" s="231"/>
      <c r="BJ15" s="231"/>
      <c r="BK15" s="231"/>
      <c r="BL15" s="231"/>
      <c r="BM15" s="231"/>
      <c r="BN15" s="231"/>
      <c r="BO15" s="231"/>
      <c r="BP15" s="231"/>
      <c r="BQ15" s="236">
        <v>9</v>
      </c>
      <c r="BR15" s="237"/>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32"/>
    </row>
    <row r="16" spans="1:131" s="233" customFormat="1" ht="26.25" customHeight="1" x14ac:dyDescent="0.15">
      <c r="A16" s="236">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4"/>
      <c r="AL16" s="1115"/>
      <c r="AM16" s="1115"/>
      <c r="AN16" s="1115"/>
      <c r="AO16" s="1115"/>
      <c r="AP16" s="1115"/>
      <c r="AQ16" s="1115"/>
      <c r="AR16" s="1115"/>
      <c r="AS16" s="1115"/>
      <c r="AT16" s="1115"/>
      <c r="AU16" s="1105"/>
      <c r="AV16" s="1105"/>
      <c r="AW16" s="1105"/>
      <c r="AX16" s="1105"/>
      <c r="AY16" s="1106"/>
      <c r="AZ16" s="230"/>
      <c r="BA16" s="230"/>
      <c r="BB16" s="230"/>
      <c r="BC16" s="230"/>
      <c r="BD16" s="230"/>
      <c r="BE16" s="231"/>
      <c r="BF16" s="231"/>
      <c r="BG16" s="231"/>
      <c r="BH16" s="231"/>
      <c r="BI16" s="231"/>
      <c r="BJ16" s="231"/>
      <c r="BK16" s="231"/>
      <c r="BL16" s="231"/>
      <c r="BM16" s="231"/>
      <c r="BN16" s="231"/>
      <c r="BO16" s="231"/>
      <c r="BP16" s="231"/>
      <c r="BQ16" s="236">
        <v>10</v>
      </c>
      <c r="BR16" s="237"/>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32"/>
    </row>
    <row r="17" spans="1:131" s="233" customFormat="1" ht="26.25" customHeight="1" x14ac:dyDescent="0.15">
      <c r="A17" s="236">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4"/>
      <c r="AL17" s="1115"/>
      <c r="AM17" s="1115"/>
      <c r="AN17" s="1115"/>
      <c r="AO17" s="1115"/>
      <c r="AP17" s="1115"/>
      <c r="AQ17" s="1115"/>
      <c r="AR17" s="1115"/>
      <c r="AS17" s="1115"/>
      <c r="AT17" s="1115"/>
      <c r="AU17" s="1105"/>
      <c r="AV17" s="1105"/>
      <c r="AW17" s="1105"/>
      <c r="AX17" s="1105"/>
      <c r="AY17" s="1106"/>
      <c r="AZ17" s="230"/>
      <c r="BA17" s="230"/>
      <c r="BB17" s="230"/>
      <c r="BC17" s="230"/>
      <c r="BD17" s="230"/>
      <c r="BE17" s="231"/>
      <c r="BF17" s="231"/>
      <c r="BG17" s="231"/>
      <c r="BH17" s="231"/>
      <c r="BI17" s="231"/>
      <c r="BJ17" s="231"/>
      <c r="BK17" s="231"/>
      <c r="BL17" s="231"/>
      <c r="BM17" s="231"/>
      <c r="BN17" s="231"/>
      <c r="BO17" s="231"/>
      <c r="BP17" s="231"/>
      <c r="BQ17" s="236">
        <v>11</v>
      </c>
      <c r="BR17" s="237"/>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32"/>
    </row>
    <row r="18" spans="1:131" s="233" customFormat="1" ht="26.25" customHeight="1" x14ac:dyDescent="0.15">
      <c r="A18" s="236">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4"/>
      <c r="AL18" s="1115"/>
      <c r="AM18" s="1115"/>
      <c r="AN18" s="1115"/>
      <c r="AO18" s="1115"/>
      <c r="AP18" s="1115"/>
      <c r="AQ18" s="1115"/>
      <c r="AR18" s="1115"/>
      <c r="AS18" s="1115"/>
      <c r="AT18" s="1115"/>
      <c r="AU18" s="1105"/>
      <c r="AV18" s="1105"/>
      <c r="AW18" s="1105"/>
      <c r="AX18" s="1105"/>
      <c r="AY18" s="1106"/>
      <c r="AZ18" s="230"/>
      <c r="BA18" s="230"/>
      <c r="BB18" s="230"/>
      <c r="BC18" s="230"/>
      <c r="BD18" s="230"/>
      <c r="BE18" s="231"/>
      <c r="BF18" s="231"/>
      <c r="BG18" s="231"/>
      <c r="BH18" s="231"/>
      <c r="BI18" s="231"/>
      <c r="BJ18" s="231"/>
      <c r="BK18" s="231"/>
      <c r="BL18" s="231"/>
      <c r="BM18" s="231"/>
      <c r="BN18" s="231"/>
      <c r="BO18" s="231"/>
      <c r="BP18" s="231"/>
      <c r="BQ18" s="236">
        <v>12</v>
      </c>
      <c r="BR18" s="237"/>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32"/>
    </row>
    <row r="19" spans="1:131" s="233" customFormat="1" ht="26.25" customHeight="1" x14ac:dyDescent="0.15">
      <c r="A19" s="236">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4"/>
      <c r="AL19" s="1115"/>
      <c r="AM19" s="1115"/>
      <c r="AN19" s="1115"/>
      <c r="AO19" s="1115"/>
      <c r="AP19" s="1115"/>
      <c r="AQ19" s="1115"/>
      <c r="AR19" s="1115"/>
      <c r="AS19" s="1115"/>
      <c r="AT19" s="1115"/>
      <c r="AU19" s="1105"/>
      <c r="AV19" s="1105"/>
      <c r="AW19" s="1105"/>
      <c r="AX19" s="1105"/>
      <c r="AY19" s="1106"/>
      <c r="AZ19" s="230"/>
      <c r="BA19" s="230"/>
      <c r="BB19" s="230"/>
      <c r="BC19" s="230"/>
      <c r="BD19" s="230"/>
      <c r="BE19" s="231"/>
      <c r="BF19" s="231"/>
      <c r="BG19" s="231"/>
      <c r="BH19" s="231"/>
      <c r="BI19" s="231"/>
      <c r="BJ19" s="231"/>
      <c r="BK19" s="231"/>
      <c r="BL19" s="231"/>
      <c r="BM19" s="231"/>
      <c r="BN19" s="231"/>
      <c r="BO19" s="231"/>
      <c r="BP19" s="231"/>
      <c r="BQ19" s="236">
        <v>13</v>
      </c>
      <c r="BR19" s="237"/>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32"/>
    </row>
    <row r="20" spans="1:131" s="233" customFormat="1" ht="26.25" customHeight="1" x14ac:dyDescent="0.15">
      <c r="A20" s="236">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4"/>
      <c r="AL20" s="1115"/>
      <c r="AM20" s="1115"/>
      <c r="AN20" s="1115"/>
      <c r="AO20" s="1115"/>
      <c r="AP20" s="1115"/>
      <c r="AQ20" s="1115"/>
      <c r="AR20" s="1115"/>
      <c r="AS20" s="1115"/>
      <c r="AT20" s="1115"/>
      <c r="AU20" s="1105"/>
      <c r="AV20" s="1105"/>
      <c r="AW20" s="1105"/>
      <c r="AX20" s="1105"/>
      <c r="AY20" s="1106"/>
      <c r="AZ20" s="230"/>
      <c r="BA20" s="230"/>
      <c r="BB20" s="230"/>
      <c r="BC20" s="230"/>
      <c r="BD20" s="230"/>
      <c r="BE20" s="231"/>
      <c r="BF20" s="231"/>
      <c r="BG20" s="231"/>
      <c r="BH20" s="231"/>
      <c r="BI20" s="231"/>
      <c r="BJ20" s="231"/>
      <c r="BK20" s="231"/>
      <c r="BL20" s="231"/>
      <c r="BM20" s="231"/>
      <c r="BN20" s="231"/>
      <c r="BO20" s="231"/>
      <c r="BP20" s="231"/>
      <c r="BQ20" s="236">
        <v>14</v>
      </c>
      <c r="BR20" s="237"/>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32"/>
    </row>
    <row r="21" spans="1:131" s="233" customFormat="1" ht="26.25" customHeight="1" thickBot="1" x14ac:dyDescent="0.2">
      <c r="A21" s="236">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4"/>
      <c r="AL21" s="1115"/>
      <c r="AM21" s="1115"/>
      <c r="AN21" s="1115"/>
      <c r="AO21" s="1115"/>
      <c r="AP21" s="1115"/>
      <c r="AQ21" s="1115"/>
      <c r="AR21" s="1115"/>
      <c r="AS21" s="1115"/>
      <c r="AT21" s="1115"/>
      <c r="AU21" s="1105"/>
      <c r="AV21" s="1105"/>
      <c r="AW21" s="1105"/>
      <c r="AX21" s="1105"/>
      <c r="AY21" s="1106"/>
      <c r="AZ21" s="230"/>
      <c r="BA21" s="230"/>
      <c r="BB21" s="230"/>
      <c r="BC21" s="230"/>
      <c r="BD21" s="230"/>
      <c r="BE21" s="231"/>
      <c r="BF21" s="231"/>
      <c r="BG21" s="231"/>
      <c r="BH21" s="231"/>
      <c r="BI21" s="231"/>
      <c r="BJ21" s="231"/>
      <c r="BK21" s="231"/>
      <c r="BL21" s="231"/>
      <c r="BM21" s="231"/>
      <c r="BN21" s="231"/>
      <c r="BO21" s="231"/>
      <c r="BP21" s="231"/>
      <c r="BQ21" s="236">
        <v>15</v>
      </c>
      <c r="BR21" s="237"/>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32"/>
    </row>
    <row r="22" spans="1:131" s="233" customFormat="1" ht="26.25" customHeight="1" x14ac:dyDescent="0.15">
      <c r="A22" s="236">
        <v>16</v>
      </c>
      <c r="B22" s="1063"/>
      <c r="C22" s="1064"/>
      <c r="D22" s="1064"/>
      <c r="E22" s="1064"/>
      <c r="F22" s="1064"/>
      <c r="G22" s="1064"/>
      <c r="H22" s="1064"/>
      <c r="I22" s="1064"/>
      <c r="J22" s="1064"/>
      <c r="K22" s="1064"/>
      <c r="L22" s="1064"/>
      <c r="M22" s="1064"/>
      <c r="N22" s="1064"/>
      <c r="O22" s="1064"/>
      <c r="P22" s="1065"/>
      <c r="Q22" s="1113"/>
      <c r="R22" s="1092"/>
      <c r="S22" s="1092"/>
      <c r="T22" s="1092"/>
      <c r="U22" s="1092"/>
      <c r="V22" s="1092"/>
      <c r="W22" s="1092"/>
      <c r="X22" s="1092"/>
      <c r="Y22" s="1092"/>
      <c r="Z22" s="1092"/>
      <c r="AA22" s="1092"/>
      <c r="AB22" s="1092"/>
      <c r="AC22" s="1092"/>
      <c r="AD22" s="1092"/>
      <c r="AE22" s="1093"/>
      <c r="AF22" s="1068"/>
      <c r="AG22" s="1069"/>
      <c r="AH22" s="1069"/>
      <c r="AI22" s="1069"/>
      <c r="AJ22" s="1070"/>
      <c r="AK22" s="1094"/>
      <c r="AL22" s="1095"/>
      <c r="AM22" s="1095"/>
      <c r="AN22" s="1095"/>
      <c r="AO22" s="1095"/>
      <c r="AP22" s="1095"/>
      <c r="AQ22" s="1095"/>
      <c r="AR22" s="1095"/>
      <c r="AS22" s="1095"/>
      <c r="AT22" s="1095"/>
      <c r="AU22" s="1096"/>
      <c r="AV22" s="1096"/>
      <c r="AW22" s="1096"/>
      <c r="AX22" s="1096"/>
      <c r="AY22" s="1097"/>
      <c r="AZ22" s="1061" t="s">
        <v>390</v>
      </c>
      <c r="BA22" s="1061"/>
      <c r="BB22" s="1061"/>
      <c r="BC22" s="1061"/>
      <c r="BD22" s="1062"/>
      <c r="BE22" s="231"/>
      <c r="BF22" s="231"/>
      <c r="BG22" s="231"/>
      <c r="BH22" s="231"/>
      <c r="BI22" s="231"/>
      <c r="BJ22" s="231"/>
      <c r="BK22" s="231"/>
      <c r="BL22" s="231"/>
      <c r="BM22" s="231"/>
      <c r="BN22" s="231"/>
      <c r="BO22" s="231"/>
      <c r="BP22" s="231"/>
      <c r="BQ22" s="236">
        <v>16</v>
      </c>
      <c r="BR22" s="237"/>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32"/>
    </row>
    <row r="23" spans="1:131" s="233" customFormat="1" ht="26.25" customHeight="1" thickBot="1" x14ac:dyDescent="0.2">
      <c r="A23" s="238" t="s">
        <v>391</v>
      </c>
      <c r="B23" s="973" t="s">
        <v>392</v>
      </c>
      <c r="C23" s="974"/>
      <c r="D23" s="974"/>
      <c r="E23" s="974"/>
      <c r="F23" s="974"/>
      <c r="G23" s="974"/>
      <c r="H23" s="974"/>
      <c r="I23" s="974"/>
      <c r="J23" s="974"/>
      <c r="K23" s="974"/>
      <c r="L23" s="974"/>
      <c r="M23" s="974"/>
      <c r="N23" s="974"/>
      <c r="O23" s="974"/>
      <c r="P23" s="984"/>
      <c r="Q23" s="1107">
        <v>11218</v>
      </c>
      <c r="R23" s="1099"/>
      <c r="S23" s="1099"/>
      <c r="T23" s="1099"/>
      <c r="U23" s="1099"/>
      <c r="V23" s="1099">
        <v>10571</v>
      </c>
      <c r="W23" s="1099"/>
      <c r="X23" s="1099"/>
      <c r="Y23" s="1099"/>
      <c r="Z23" s="1099"/>
      <c r="AA23" s="1099">
        <v>647</v>
      </c>
      <c r="AB23" s="1099"/>
      <c r="AC23" s="1099"/>
      <c r="AD23" s="1099"/>
      <c r="AE23" s="1108"/>
      <c r="AF23" s="1109">
        <v>614</v>
      </c>
      <c r="AG23" s="1099"/>
      <c r="AH23" s="1099"/>
      <c r="AI23" s="1099"/>
      <c r="AJ23" s="1110"/>
      <c r="AK23" s="1111"/>
      <c r="AL23" s="1112"/>
      <c r="AM23" s="1112"/>
      <c r="AN23" s="1112"/>
      <c r="AO23" s="1112"/>
      <c r="AP23" s="1099">
        <v>12014</v>
      </c>
      <c r="AQ23" s="1099"/>
      <c r="AR23" s="1099"/>
      <c r="AS23" s="1099"/>
      <c r="AT23" s="1099"/>
      <c r="AU23" s="1100"/>
      <c r="AV23" s="1100"/>
      <c r="AW23" s="1100"/>
      <c r="AX23" s="1100"/>
      <c r="AY23" s="1101"/>
      <c r="AZ23" s="1102" t="s">
        <v>393</v>
      </c>
      <c r="BA23" s="1103"/>
      <c r="BB23" s="1103"/>
      <c r="BC23" s="1103"/>
      <c r="BD23" s="1104"/>
      <c r="BE23" s="231"/>
      <c r="BF23" s="231"/>
      <c r="BG23" s="231"/>
      <c r="BH23" s="231"/>
      <c r="BI23" s="231"/>
      <c r="BJ23" s="231"/>
      <c r="BK23" s="231"/>
      <c r="BL23" s="231"/>
      <c r="BM23" s="231"/>
      <c r="BN23" s="231"/>
      <c r="BO23" s="231"/>
      <c r="BP23" s="231"/>
      <c r="BQ23" s="236">
        <v>17</v>
      </c>
      <c r="BR23" s="237"/>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32"/>
    </row>
    <row r="24" spans="1:131" s="233" customFormat="1" ht="26.25" customHeight="1" x14ac:dyDescent="0.15">
      <c r="A24" s="1098" t="s">
        <v>394</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30"/>
      <c r="BA24" s="230"/>
      <c r="BB24" s="230"/>
      <c r="BC24" s="230"/>
      <c r="BD24" s="230"/>
      <c r="BE24" s="231"/>
      <c r="BF24" s="231"/>
      <c r="BG24" s="231"/>
      <c r="BH24" s="231"/>
      <c r="BI24" s="231"/>
      <c r="BJ24" s="231"/>
      <c r="BK24" s="231"/>
      <c r="BL24" s="231"/>
      <c r="BM24" s="231"/>
      <c r="BN24" s="231"/>
      <c r="BO24" s="231"/>
      <c r="BP24" s="231"/>
      <c r="BQ24" s="236">
        <v>18</v>
      </c>
      <c r="BR24" s="237"/>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32"/>
    </row>
    <row r="25" spans="1:131" ht="26.25" customHeight="1" thickBot="1" x14ac:dyDescent="0.2">
      <c r="A25" s="1091" t="s">
        <v>395</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30"/>
      <c r="BK25" s="230"/>
      <c r="BL25" s="230"/>
      <c r="BM25" s="230"/>
      <c r="BN25" s="230"/>
      <c r="BO25" s="239"/>
      <c r="BP25" s="239"/>
      <c r="BQ25" s="236">
        <v>19</v>
      </c>
      <c r="BR25" s="237"/>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28"/>
    </row>
    <row r="26" spans="1:131" ht="26.25" customHeight="1" x14ac:dyDescent="0.15">
      <c r="A26" s="1028" t="s">
        <v>372</v>
      </c>
      <c r="B26" s="1029"/>
      <c r="C26" s="1029"/>
      <c r="D26" s="1029"/>
      <c r="E26" s="1029"/>
      <c r="F26" s="1029"/>
      <c r="G26" s="1029"/>
      <c r="H26" s="1029"/>
      <c r="I26" s="1029"/>
      <c r="J26" s="1029"/>
      <c r="K26" s="1029"/>
      <c r="L26" s="1029"/>
      <c r="M26" s="1029"/>
      <c r="N26" s="1029"/>
      <c r="O26" s="1029"/>
      <c r="P26" s="1030"/>
      <c r="Q26" s="1034" t="s">
        <v>396</v>
      </c>
      <c r="R26" s="1035"/>
      <c r="S26" s="1035"/>
      <c r="T26" s="1035"/>
      <c r="U26" s="1036"/>
      <c r="V26" s="1034" t="s">
        <v>397</v>
      </c>
      <c r="W26" s="1035"/>
      <c r="X26" s="1035"/>
      <c r="Y26" s="1035"/>
      <c r="Z26" s="1036"/>
      <c r="AA26" s="1034" t="s">
        <v>398</v>
      </c>
      <c r="AB26" s="1035"/>
      <c r="AC26" s="1035"/>
      <c r="AD26" s="1035"/>
      <c r="AE26" s="1035"/>
      <c r="AF26" s="1087" t="s">
        <v>399</v>
      </c>
      <c r="AG26" s="1041"/>
      <c r="AH26" s="1041"/>
      <c r="AI26" s="1041"/>
      <c r="AJ26" s="1088"/>
      <c r="AK26" s="1035" t="s">
        <v>400</v>
      </c>
      <c r="AL26" s="1035"/>
      <c r="AM26" s="1035"/>
      <c r="AN26" s="1035"/>
      <c r="AO26" s="1036"/>
      <c r="AP26" s="1034" t="s">
        <v>401</v>
      </c>
      <c r="AQ26" s="1035"/>
      <c r="AR26" s="1035"/>
      <c r="AS26" s="1035"/>
      <c r="AT26" s="1036"/>
      <c r="AU26" s="1034" t="s">
        <v>402</v>
      </c>
      <c r="AV26" s="1035"/>
      <c r="AW26" s="1035"/>
      <c r="AX26" s="1035"/>
      <c r="AY26" s="1036"/>
      <c r="AZ26" s="1034" t="s">
        <v>403</v>
      </c>
      <c r="BA26" s="1035"/>
      <c r="BB26" s="1035"/>
      <c r="BC26" s="1035"/>
      <c r="BD26" s="1036"/>
      <c r="BE26" s="1034" t="s">
        <v>379</v>
      </c>
      <c r="BF26" s="1035"/>
      <c r="BG26" s="1035"/>
      <c r="BH26" s="1035"/>
      <c r="BI26" s="1048"/>
      <c r="BJ26" s="230"/>
      <c r="BK26" s="230"/>
      <c r="BL26" s="230"/>
      <c r="BM26" s="230"/>
      <c r="BN26" s="230"/>
      <c r="BO26" s="239"/>
      <c r="BP26" s="239"/>
      <c r="BQ26" s="236">
        <v>20</v>
      </c>
      <c r="BR26" s="237"/>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28"/>
    </row>
    <row r="27" spans="1:131" ht="26.25" customHeight="1" thickBot="1" x14ac:dyDescent="0.2">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89"/>
      <c r="AG27" s="1044"/>
      <c r="AH27" s="1044"/>
      <c r="AI27" s="1044"/>
      <c r="AJ27" s="1090"/>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30"/>
      <c r="BK27" s="230"/>
      <c r="BL27" s="230"/>
      <c r="BM27" s="230"/>
      <c r="BN27" s="230"/>
      <c r="BO27" s="239"/>
      <c r="BP27" s="239"/>
      <c r="BQ27" s="236">
        <v>21</v>
      </c>
      <c r="BR27" s="237"/>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28"/>
    </row>
    <row r="28" spans="1:131" ht="26.25" customHeight="1" thickTop="1" x14ac:dyDescent="0.15">
      <c r="A28" s="240">
        <v>1</v>
      </c>
      <c r="B28" s="1077" t="s">
        <v>404</v>
      </c>
      <c r="C28" s="1078"/>
      <c r="D28" s="1078"/>
      <c r="E28" s="1078"/>
      <c r="F28" s="1078"/>
      <c r="G28" s="1078"/>
      <c r="H28" s="1078"/>
      <c r="I28" s="1078"/>
      <c r="J28" s="1078"/>
      <c r="K28" s="1078"/>
      <c r="L28" s="1078"/>
      <c r="M28" s="1078"/>
      <c r="N28" s="1078"/>
      <c r="O28" s="1078"/>
      <c r="P28" s="1079"/>
      <c r="Q28" s="1080">
        <v>1852</v>
      </c>
      <c r="R28" s="1081"/>
      <c r="S28" s="1081"/>
      <c r="T28" s="1081"/>
      <c r="U28" s="1081"/>
      <c r="V28" s="1081">
        <v>1822</v>
      </c>
      <c r="W28" s="1081"/>
      <c r="X28" s="1081"/>
      <c r="Y28" s="1081"/>
      <c r="Z28" s="1081"/>
      <c r="AA28" s="1081">
        <v>30</v>
      </c>
      <c r="AB28" s="1081"/>
      <c r="AC28" s="1081"/>
      <c r="AD28" s="1081"/>
      <c r="AE28" s="1082"/>
      <c r="AF28" s="1083">
        <v>30</v>
      </c>
      <c r="AG28" s="1081"/>
      <c r="AH28" s="1081"/>
      <c r="AI28" s="1081"/>
      <c r="AJ28" s="1084"/>
      <c r="AK28" s="1085">
        <v>157</v>
      </c>
      <c r="AL28" s="1086"/>
      <c r="AM28" s="1086"/>
      <c r="AN28" s="1086"/>
      <c r="AO28" s="1086"/>
      <c r="AP28" s="1086" t="s">
        <v>524</v>
      </c>
      <c r="AQ28" s="1086"/>
      <c r="AR28" s="1086"/>
      <c r="AS28" s="1086"/>
      <c r="AT28" s="1086"/>
      <c r="AU28" s="1086" t="s">
        <v>524</v>
      </c>
      <c r="AV28" s="1086"/>
      <c r="AW28" s="1086"/>
      <c r="AX28" s="1086"/>
      <c r="AY28" s="1086"/>
      <c r="AZ28" s="1130" t="s">
        <v>524</v>
      </c>
      <c r="BA28" s="1130"/>
      <c r="BB28" s="1130"/>
      <c r="BC28" s="1130"/>
      <c r="BD28" s="1130"/>
      <c r="BE28" s="1075"/>
      <c r="BF28" s="1075"/>
      <c r="BG28" s="1075"/>
      <c r="BH28" s="1075"/>
      <c r="BI28" s="1076"/>
      <c r="BJ28" s="230"/>
      <c r="BK28" s="230"/>
      <c r="BL28" s="230"/>
      <c r="BM28" s="230"/>
      <c r="BN28" s="230"/>
      <c r="BO28" s="239"/>
      <c r="BP28" s="239"/>
      <c r="BQ28" s="236">
        <v>22</v>
      </c>
      <c r="BR28" s="237"/>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28"/>
    </row>
    <row r="29" spans="1:131" ht="26.25" customHeight="1" x14ac:dyDescent="0.15">
      <c r="A29" s="240">
        <v>2</v>
      </c>
      <c r="B29" s="1063" t="s">
        <v>405</v>
      </c>
      <c r="C29" s="1064"/>
      <c r="D29" s="1064"/>
      <c r="E29" s="1064"/>
      <c r="F29" s="1064"/>
      <c r="G29" s="1064"/>
      <c r="H29" s="1064"/>
      <c r="I29" s="1064"/>
      <c r="J29" s="1064"/>
      <c r="K29" s="1064"/>
      <c r="L29" s="1064"/>
      <c r="M29" s="1064"/>
      <c r="N29" s="1064"/>
      <c r="O29" s="1064"/>
      <c r="P29" s="1065"/>
      <c r="Q29" s="1071">
        <v>656</v>
      </c>
      <c r="R29" s="1072"/>
      <c r="S29" s="1072"/>
      <c r="T29" s="1072"/>
      <c r="U29" s="1072"/>
      <c r="V29" s="1072">
        <v>616</v>
      </c>
      <c r="W29" s="1072"/>
      <c r="X29" s="1072"/>
      <c r="Y29" s="1072"/>
      <c r="Z29" s="1072"/>
      <c r="AA29" s="1072">
        <v>41</v>
      </c>
      <c r="AB29" s="1072"/>
      <c r="AC29" s="1072"/>
      <c r="AD29" s="1072"/>
      <c r="AE29" s="1073"/>
      <c r="AF29" s="1068">
        <v>41</v>
      </c>
      <c r="AG29" s="1069"/>
      <c r="AH29" s="1069"/>
      <c r="AI29" s="1069"/>
      <c r="AJ29" s="1070"/>
      <c r="AK29" s="1016">
        <v>431</v>
      </c>
      <c r="AL29" s="1011"/>
      <c r="AM29" s="1011"/>
      <c r="AN29" s="1011"/>
      <c r="AO29" s="1011"/>
      <c r="AP29" s="1011" t="s">
        <v>524</v>
      </c>
      <c r="AQ29" s="1011"/>
      <c r="AR29" s="1011"/>
      <c r="AS29" s="1011"/>
      <c r="AT29" s="1011"/>
      <c r="AU29" s="1011" t="s">
        <v>524</v>
      </c>
      <c r="AV29" s="1011"/>
      <c r="AW29" s="1011"/>
      <c r="AX29" s="1011"/>
      <c r="AY29" s="1011"/>
      <c r="AZ29" s="1074" t="s">
        <v>524</v>
      </c>
      <c r="BA29" s="1074"/>
      <c r="BB29" s="1074"/>
      <c r="BC29" s="1074"/>
      <c r="BD29" s="1074"/>
      <c r="BE29" s="1012"/>
      <c r="BF29" s="1012"/>
      <c r="BG29" s="1012"/>
      <c r="BH29" s="1012"/>
      <c r="BI29" s="1013"/>
      <c r="BJ29" s="230"/>
      <c r="BK29" s="230"/>
      <c r="BL29" s="230"/>
      <c r="BM29" s="230"/>
      <c r="BN29" s="230"/>
      <c r="BO29" s="239"/>
      <c r="BP29" s="239"/>
      <c r="BQ29" s="236">
        <v>23</v>
      </c>
      <c r="BR29" s="237"/>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28"/>
    </row>
    <row r="30" spans="1:131" ht="26.25" customHeight="1" x14ac:dyDescent="0.15">
      <c r="A30" s="240">
        <v>3</v>
      </c>
      <c r="B30" s="1063" t="s">
        <v>406</v>
      </c>
      <c r="C30" s="1064"/>
      <c r="D30" s="1064"/>
      <c r="E30" s="1064"/>
      <c r="F30" s="1064"/>
      <c r="G30" s="1064"/>
      <c r="H30" s="1064"/>
      <c r="I30" s="1064"/>
      <c r="J30" s="1064"/>
      <c r="K30" s="1064"/>
      <c r="L30" s="1064"/>
      <c r="M30" s="1064"/>
      <c r="N30" s="1064"/>
      <c r="O30" s="1064"/>
      <c r="P30" s="1065"/>
      <c r="Q30" s="1071">
        <v>183</v>
      </c>
      <c r="R30" s="1072"/>
      <c r="S30" s="1072"/>
      <c r="T30" s="1072"/>
      <c r="U30" s="1072"/>
      <c r="V30" s="1072">
        <v>173</v>
      </c>
      <c r="W30" s="1072"/>
      <c r="X30" s="1072"/>
      <c r="Y30" s="1072"/>
      <c r="Z30" s="1072"/>
      <c r="AA30" s="1072">
        <v>9</v>
      </c>
      <c r="AB30" s="1072"/>
      <c r="AC30" s="1072"/>
      <c r="AD30" s="1072"/>
      <c r="AE30" s="1073"/>
      <c r="AF30" s="1068">
        <v>9</v>
      </c>
      <c r="AG30" s="1069"/>
      <c r="AH30" s="1069"/>
      <c r="AI30" s="1069"/>
      <c r="AJ30" s="1070"/>
      <c r="AK30" s="1016" t="s">
        <v>524</v>
      </c>
      <c r="AL30" s="1011"/>
      <c r="AM30" s="1011"/>
      <c r="AN30" s="1011"/>
      <c r="AO30" s="1011"/>
      <c r="AP30" s="1011" t="s">
        <v>524</v>
      </c>
      <c r="AQ30" s="1011"/>
      <c r="AR30" s="1011"/>
      <c r="AS30" s="1011"/>
      <c r="AT30" s="1011"/>
      <c r="AU30" s="1011" t="s">
        <v>524</v>
      </c>
      <c r="AV30" s="1011"/>
      <c r="AW30" s="1011"/>
      <c r="AX30" s="1011"/>
      <c r="AY30" s="1011"/>
      <c r="AZ30" s="1074" t="s">
        <v>524</v>
      </c>
      <c r="BA30" s="1074"/>
      <c r="BB30" s="1074"/>
      <c r="BC30" s="1074"/>
      <c r="BD30" s="1074"/>
      <c r="BE30" s="1012"/>
      <c r="BF30" s="1012"/>
      <c r="BG30" s="1012"/>
      <c r="BH30" s="1012"/>
      <c r="BI30" s="1013"/>
      <c r="BJ30" s="230"/>
      <c r="BK30" s="230"/>
      <c r="BL30" s="230"/>
      <c r="BM30" s="230"/>
      <c r="BN30" s="230"/>
      <c r="BO30" s="239"/>
      <c r="BP30" s="239"/>
      <c r="BQ30" s="236">
        <v>24</v>
      </c>
      <c r="BR30" s="237"/>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28"/>
    </row>
    <row r="31" spans="1:131" ht="26.25" customHeight="1" x14ac:dyDescent="0.15">
      <c r="A31" s="240">
        <v>4</v>
      </c>
      <c r="B31" s="1063" t="s">
        <v>407</v>
      </c>
      <c r="C31" s="1064"/>
      <c r="D31" s="1064"/>
      <c r="E31" s="1064"/>
      <c r="F31" s="1064"/>
      <c r="G31" s="1064"/>
      <c r="H31" s="1064"/>
      <c r="I31" s="1064"/>
      <c r="J31" s="1064"/>
      <c r="K31" s="1064"/>
      <c r="L31" s="1064"/>
      <c r="M31" s="1064"/>
      <c r="N31" s="1064"/>
      <c r="O31" s="1064"/>
      <c r="P31" s="1065"/>
      <c r="Q31" s="1071">
        <v>357</v>
      </c>
      <c r="R31" s="1072"/>
      <c r="S31" s="1072"/>
      <c r="T31" s="1072"/>
      <c r="U31" s="1072"/>
      <c r="V31" s="1072">
        <v>356</v>
      </c>
      <c r="W31" s="1072"/>
      <c r="X31" s="1072"/>
      <c r="Y31" s="1072"/>
      <c r="Z31" s="1072"/>
      <c r="AA31" s="1072">
        <v>1</v>
      </c>
      <c r="AB31" s="1072"/>
      <c r="AC31" s="1072"/>
      <c r="AD31" s="1072"/>
      <c r="AE31" s="1073"/>
      <c r="AF31" s="1068">
        <v>268</v>
      </c>
      <c r="AG31" s="1069"/>
      <c r="AH31" s="1069"/>
      <c r="AI31" s="1069"/>
      <c r="AJ31" s="1070"/>
      <c r="AK31" s="1016">
        <v>55</v>
      </c>
      <c r="AL31" s="1011"/>
      <c r="AM31" s="1011"/>
      <c r="AN31" s="1011"/>
      <c r="AO31" s="1011"/>
      <c r="AP31" s="1011">
        <v>1334</v>
      </c>
      <c r="AQ31" s="1011"/>
      <c r="AR31" s="1011"/>
      <c r="AS31" s="1011"/>
      <c r="AT31" s="1011"/>
      <c r="AU31" s="1011">
        <v>516</v>
      </c>
      <c r="AV31" s="1011"/>
      <c r="AW31" s="1011"/>
      <c r="AX31" s="1011"/>
      <c r="AY31" s="1011"/>
      <c r="AZ31" s="1074" t="s">
        <v>524</v>
      </c>
      <c r="BA31" s="1074"/>
      <c r="BB31" s="1074"/>
      <c r="BC31" s="1074"/>
      <c r="BD31" s="1074"/>
      <c r="BE31" s="1012" t="s">
        <v>408</v>
      </c>
      <c r="BF31" s="1012"/>
      <c r="BG31" s="1012"/>
      <c r="BH31" s="1012"/>
      <c r="BI31" s="1013"/>
      <c r="BJ31" s="230"/>
      <c r="BK31" s="230"/>
      <c r="BL31" s="230"/>
      <c r="BM31" s="230"/>
      <c r="BN31" s="230"/>
      <c r="BO31" s="239"/>
      <c r="BP31" s="239"/>
      <c r="BQ31" s="236">
        <v>25</v>
      </c>
      <c r="BR31" s="237"/>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28"/>
    </row>
    <row r="32" spans="1:131" ht="26.25" customHeight="1" x14ac:dyDescent="0.15">
      <c r="A32" s="240">
        <v>5</v>
      </c>
      <c r="B32" s="1063"/>
      <c r="C32" s="1064"/>
      <c r="D32" s="1064"/>
      <c r="E32" s="1064"/>
      <c r="F32" s="1064"/>
      <c r="G32" s="1064"/>
      <c r="H32" s="1064"/>
      <c r="I32" s="1064"/>
      <c r="J32" s="1064"/>
      <c r="K32" s="1064"/>
      <c r="L32" s="1064"/>
      <c r="M32" s="1064"/>
      <c r="N32" s="1064"/>
      <c r="O32" s="1064"/>
      <c r="P32" s="1065"/>
      <c r="Q32" s="1071"/>
      <c r="R32" s="1072"/>
      <c r="S32" s="1072"/>
      <c r="T32" s="1072"/>
      <c r="U32" s="1072"/>
      <c r="V32" s="1072"/>
      <c r="W32" s="1072"/>
      <c r="X32" s="1072"/>
      <c r="Y32" s="1072"/>
      <c r="Z32" s="1072"/>
      <c r="AA32" s="1072"/>
      <c r="AB32" s="1072"/>
      <c r="AC32" s="1072"/>
      <c r="AD32" s="1072"/>
      <c r="AE32" s="1073"/>
      <c r="AF32" s="1068"/>
      <c r="AG32" s="1069"/>
      <c r="AH32" s="1069"/>
      <c r="AI32" s="1069"/>
      <c r="AJ32" s="1070"/>
      <c r="AK32" s="1016"/>
      <c r="AL32" s="1011"/>
      <c r="AM32" s="1011"/>
      <c r="AN32" s="1011"/>
      <c r="AO32" s="1011"/>
      <c r="AP32" s="1011"/>
      <c r="AQ32" s="1011"/>
      <c r="AR32" s="1011"/>
      <c r="AS32" s="1011"/>
      <c r="AT32" s="1011"/>
      <c r="AU32" s="1011"/>
      <c r="AV32" s="1011"/>
      <c r="AW32" s="1011"/>
      <c r="AX32" s="1011"/>
      <c r="AY32" s="1011"/>
      <c r="AZ32" s="1074"/>
      <c r="BA32" s="1074"/>
      <c r="BB32" s="1074"/>
      <c r="BC32" s="1074"/>
      <c r="BD32" s="1074"/>
      <c r="BE32" s="1012"/>
      <c r="BF32" s="1012"/>
      <c r="BG32" s="1012"/>
      <c r="BH32" s="1012"/>
      <c r="BI32" s="1013"/>
      <c r="BJ32" s="230"/>
      <c r="BK32" s="230"/>
      <c r="BL32" s="230"/>
      <c r="BM32" s="230"/>
      <c r="BN32" s="230"/>
      <c r="BO32" s="239"/>
      <c r="BP32" s="239"/>
      <c r="BQ32" s="236">
        <v>26</v>
      </c>
      <c r="BR32" s="237"/>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28"/>
    </row>
    <row r="33" spans="1:131" ht="26.25" customHeight="1" x14ac:dyDescent="0.15">
      <c r="A33" s="240">
        <v>6</v>
      </c>
      <c r="B33" s="1063"/>
      <c r="C33" s="1064"/>
      <c r="D33" s="1064"/>
      <c r="E33" s="1064"/>
      <c r="F33" s="1064"/>
      <c r="G33" s="1064"/>
      <c r="H33" s="1064"/>
      <c r="I33" s="1064"/>
      <c r="J33" s="1064"/>
      <c r="K33" s="1064"/>
      <c r="L33" s="1064"/>
      <c r="M33" s="1064"/>
      <c r="N33" s="1064"/>
      <c r="O33" s="1064"/>
      <c r="P33" s="1065"/>
      <c r="Q33" s="1071"/>
      <c r="R33" s="1072"/>
      <c r="S33" s="1072"/>
      <c r="T33" s="1072"/>
      <c r="U33" s="1072"/>
      <c r="V33" s="1072"/>
      <c r="W33" s="1072"/>
      <c r="X33" s="1072"/>
      <c r="Y33" s="1072"/>
      <c r="Z33" s="1072"/>
      <c r="AA33" s="1072"/>
      <c r="AB33" s="1072"/>
      <c r="AC33" s="1072"/>
      <c r="AD33" s="1072"/>
      <c r="AE33" s="1073"/>
      <c r="AF33" s="1068"/>
      <c r="AG33" s="1069"/>
      <c r="AH33" s="1069"/>
      <c r="AI33" s="1069"/>
      <c r="AJ33" s="1070"/>
      <c r="AK33" s="1016"/>
      <c r="AL33" s="1011"/>
      <c r="AM33" s="1011"/>
      <c r="AN33" s="1011"/>
      <c r="AO33" s="1011"/>
      <c r="AP33" s="1011"/>
      <c r="AQ33" s="1011"/>
      <c r="AR33" s="1011"/>
      <c r="AS33" s="1011"/>
      <c r="AT33" s="1011"/>
      <c r="AU33" s="1011"/>
      <c r="AV33" s="1011"/>
      <c r="AW33" s="1011"/>
      <c r="AX33" s="1011"/>
      <c r="AY33" s="1011"/>
      <c r="AZ33" s="1074"/>
      <c r="BA33" s="1074"/>
      <c r="BB33" s="1074"/>
      <c r="BC33" s="1074"/>
      <c r="BD33" s="1074"/>
      <c r="BE33" s="1012"/>
      <c r="BF33" s="1012"/>
      <c r="BG33" s="1012"/>
      <c r="BH33" s="1012"/>
      <c r="BI33" s="1013"/>
      <c r="BJ33" s="230"/>
      <c r="BK33" s="230"/>
      <c r="BL33" s="230"/>
      <c r="BM33" s="230"/>
      <c r="BN33" s="230"/>
      <c r="BO33" s="239"/>
      <c r="BP33" s="239"/>
      <c r="BQ33" s="236">
        <v>27</v>
      </c>
      <c r="BR33" s="237"/>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28"/>
    </row>
    <row r="34" spans="1:131" ht="26.25" customHeight="1" x14ac:dyDescent="0.15">
      <c r="A34" s="240">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6"/>
      <c r="AL34" s="1011"/>
      <c r="AM34" s="1011"/>
      <c r="AN34" s="1011"/>
      <c r="AO34" s="1011"/>
      <c r="AP34" s="1011"/>
      <c r="AQ34" s="1011"/>
      <c r="AR34" s="1011"/>
      <c r="AS34" s="1011"/>
      <c r="AT34" s="1011"/>
      <c r="AU34" s="1011"/>
      <c r="AV34" s="1011"/>
      <c r="AW34" s="1011"/>
      <c r="AX34" s="1011"/>
      <c r="AY34" s="1011"/>
      <c r="AZ34" s="1074"/>
      <c r="BA34" s="1074"/>
      <c r="BB34" s="1074"/>
      <c r="BC34" s="1074"/>
      <c r="BD34" s="1074"/>
      <c r="BE34" s="1012"/>
      <c r="BF34" s="1012"/>
      <c r="BG34" s="1012"/>
      <c r="BH34" s="1012"/>
      <c r="BI34" s="1013"/>
      <c r="BJ34" s="230"/>
      <c r="BK34" s="230"/>
      <c r="BL34" s="230"/>
      <c r="BM34" s="230"/>
      <c r="BN34" s="230"/>
      <c r="BO34" s="239"/>
      <c r="BP34" s="239"/>
      <c r="BQ34" s="236">
        <v>28</v>
      </c>
      <c r="BR34" s="237"/>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28"/>
    </row>
    <row r="35" spans="1:131" ht="26.25" customHeight="1" x14ac:dyDescent="0.15">
      <c r="A35" s="240">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6"/>
      <c r="AL35" s="1011"/>
      <c r="AM35" s="1011"/>
      <c r="AN35" s="1011"/>
      <c r="AO35" s="1011"/>
      <c r="AP35" s="1011"/>
      <c r="AQ35" s="1011"/>
      <c r="AR35" s="1011"/>
      <c r="AS35" s="1011"/>
      <c r="AT35" s="1011"/>
      <c r="AU35" s="1011"/>
      <c r="AV35" s="1011"/>
      <c r="AW35" s="1011"/>
      <c r="AX35" s="1011"/>
      <c r="AY35" s="1011"/>
      <c r="AZ35" s="1074"/>
      <c r="BA35" s="1074"/>
      <c r="BB35" s="1074"/>
      <c r="BC35" s="1074"/>
      <c r="BD35" s="1074"/>
      <c r="BE35" s="1012"/>
      <c r="BF35" s="1012"/>
      <c r="BG35" s="1012"/>
      <c r="BH35" s="1012"/>
      <c r="BI35" s="1013"/>
      <c r="BJ35" s="230"/>
      <c r="BK35" s="230"/>
      <c r="BL35" s="230"/>
      <c r="BM35" s="230"/>
      <c r="BN35" s="230"/>
      <c r="BO35" s="239"/>
      <c r="BP35" s="239"/>
      <c r="BQ35" s="236">
        <v>29</v>
      </c>
      <c r="BR35" s="237"/>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28"/>
    </row>
    <row r="36" spans="1:131" ht="26.25" customHeight="1" x14ac:dyDescent="0.15">
      <c r="A36" s="240">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6"/>
      <c r="AL36" s="1011"/>
      <c r="AM36" s="1011"/>
      <c r="AN36" s="1011"/>
      <c r="AO36" s="1011"/>
      <c r="AP36" s="1011"/>
      <c r="AQ36" s="1011"/>
      <c r="AR36" s="1011"/>
      <c r="AS36" s="1011"/>
      <c r="AT36" s="1011"/>
      <c r="AU36" s="1011"/>
      <c r="AV36" s="1011"/>
      <c r="AW36" s="1011"/>
      <c r="AX36" s="1011"/>
      <c r="AY36" s="1011"/>
      <c r="AZ36" s="1074"/>
      <c r="BA36" s="1074"/>
      <c r="BB36" s="1074"/>
      <c r="BC36" s="1074"/>
      <c r="BD36" s="1074"/>
      <c r="BE36" s="1012"/>
      <c r="BF36" s="1012"/>
      <c r="BG36" s="1012"/>
      <c r="BH36" s="1012"/>
      <c r="BI36" s="1013"/>
      <c r="BJ36" s="230"/>
      <c r="BK36" s="230"/>
      <c r="BL36" s="230"/>
      <c r="BM36" s="230"/>
      <c r="BN36" s="230"/>
      <c r="BO36" s="239"/>
      <c r="BP36" s="239"/>
      <c r="BQ36" s="236">
        <v>30</v>
      </c>
      <c r="BR36" s="237"/>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28"/>
    </row>
    <row r="37" spans="1:131" ht="26.25" customHeight="1" x14ac:dyDescent="0.15">
      <c r="A37" s="240">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6"/>
      <c r="AL37" s="1011"/>
      <c r="AM37" s="1011"/>
      <c r="AN37" s="1011"/>
      <c r="AO37" s="1011"/>
      <c r="AP37" s="1011"/>
      <c r="AQ37" s="1011"/>
      <c r="AR37" s="1011"/>
      <c r="AS37" s="1011"/>
      <c r="AT37" s="1011"/>
      <c r="AU37" s="1011"/>
      <c r="AV37" s="1011"/>
      <c r="AW37" s="1011"/>
      <c r="AX37" s="1011"/>
      <c r="AY37" s="1011"/>
      <c r="AZ37" s="1074"/>
      <c r="BA37" s="1074"/>
      <c r="BB37" s="1074"/>
      <c r="BC37" s="1074"/>
      <c r="BD37" s="1074"/>
      <c r="BE37" s="1012"/>
      <c r="BF37" s="1012"/>
      <c r="BG37" s="1012"/>
      <c r="BH37" s="1012"/>
      <c r="BI37" s="1013"/>
      <c r="BJ37" s="230"/>
      <c r="BK37" s="230"/>
      <c r="BL37" s="230"/>
      <c r="BM37" s="230"/>
      <c r="BN37" s="230"/>
      <c r="BO37" s="239"/>
      <c r="BP37" s="239"/>
      <c r="BQ37" s="236">
        <v>31</v>
      </c>
      <c r="BR37" s="237"/>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28"/>
    </row>
    <row r="38" spans="1:131" ht="26.25" customHeight="1" x14ac:dyDescent="0.15">
      <c r="A38" s="240">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6"/>
      <c r="AL38" s="1011"/>
      <c r="AM38" s="1011"/>
      <c r="AN38" s="1011"/>
      <c r="AO38" s="1011"/>
      <c r="AP38" s="1011"/>
      <c r="AQ38" s="1011"/>
      <c r="AR38" s="1011"/>
      <c r="AS38" s="1011"/>
      <c r="AT38" s="1011"/>
      <c r="AU38" s="1011"/>
      <c r="AV38" s="1011"/>
      <c r="AW38" s="1011"/>
      <c r="AX38" s="1011"/>
      <c r="AY38" s="1011"/>
      <c r="AZ38" s="1074"/>
      <c r="BA38" s="1074"/>
      <c r="BB38" s="1074"/>
      <c r="BC38" s="1074"/>
      <c r="BD38" s="1074"/>
      <c r="BE38" s="1012"/>
      <c r="BF38" s="1012"/>
      <c r="BG38" s="1012"/>
      <c r="BH38" s="1012"/>
      <c r="BI38" s="1013"/>
      <c r="BJ38" s="230"/>
      <c r="BK38" s="230"/>
      <c r="BL38" s="230"/>
      <c r="BM38" s="230"/>
      <c r="BN38" s="230"/>
      <c r="BO38" s="239"/>
      <c r="BP38" s="239"/>
      <c r="BQ38" s="236">
        <v>32</v>
      </c>
      <c r="BR38" s="237"/>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28"/>
    </row>
    <row r="39" spans="1:131" ht="26.25" customHeight="1" x14ac:dyDescent="0.15">
      <c r="A39" s="240">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6"/>
      <c r="AL39" s="1011"/>
      <c r="AM39" s="1011"/>
      <c r="AN39" s="1011"/>
      <c r="AO39" s="1011"/>
      <c r="AP39" s="1011"/>
      <c r="AQ39" s="1011"/>
      <c r="AR39" s="1011"/>
      <c r="AS39" s="1011"/>
      <c r="AT39" s="1011"/>
      <c r="AU39" s="1011"/>
      <c r="AV39" s="1011"/>
      <c r="AW39" s="1011"/>
      <c r="AX39" s="1011"/>
      <c r="AY39" s="1011"/>
      <c r="AZ39" s="1074"/>
      <c r="BA39" s="1074"/>
      <c r="BB39" s="1074"/>
      <c r="BC39" s="1074"/>
      <c r="BD39" s="1074"/>
      <c r="BE39" s="1012"/>
      <c r="BF39" s="1012"/>
      <c r="BG39" s="1012"/>
      <c r="BH39" s="1012"/>
      <c r="BI39" s="1013"/>
      <c r="BJ39" s="230"/>
      <c r="BK39" s="230"/>
      <c r="BL39" s="230"/>
      <c r="BM39" s="230"/>
      <c r="BN39" s="230"/>
      <c r="BO39" s="239"/>
      <c r="BP39" s="239"/>
      <c r="BQ39" s="236">
        <v>33</v>
      </c>
      <c r="BR39" s="237"/>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28"/>
    </row>
    <row r="40" spans="1:131" ht="26.25" customHeight="1" x14ac:dyDescent="0.15">
      <c r="A40" s="236">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6"/>
      <c r="AL40" s="1011"/>
      <c r="AM40" s="1011"/>
      <c r="AN40" s="1011"/>
      <c r="AO40" s="1011"/>
      <c r="AP40" s="1011"/>
      <c r="AQ40" s="1011"/>
      <c r="AR40" s="1011"/>
      <c r="AS40" s="1011"/>
      <c r="AT40" s="1011"/>
      <c r="AU40" s="1011"/>
      <c r="AV40" s="1011"/>
      <c r="AW40" s="1011"/>
      <c r="AX40" s="1011"/>
      <c r="AY40" s="1011"/>
      <c r="AZ40" s="1074"/>
      <c r="BA40" s="1074"/>
      <c r="BB40" s="1074"/>
      <c r="BC40" s="1074"/>
      <c r="BD40" s="1074"/>
      <c r="BE40" s="1012"/>
      <c r="BF40" s="1012"/>
      <c r="BG40" s="1012"/>
      <c r="BH40" s="1012"/>
      <c r="BI40" s="1013"/>
      <c r="BJ40" s="230"/>
      <c r="BK40" s="230"/>
      <c r="BL40" s="230"/>
      <c r="BM40" s="230"/>
      <c r="BN40" s="230"/>
      <c r="BO40" s="239"/>
      <c r="BP40" s="239"/>
      <c r="BQ40" s="236">
        <v>34</v>
      </c>
      <c r="BR40" s="237"/>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28"/>
    </row>
    <row r="41" spans="1:131" ht="26.25" customHeight="1" x14ac:dyDescent="0.15">
      <c r="A41" s="236">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6"/>
      <c r="AL41" s="1011"/>
      <c r="AM41" s="1011"/>
      <c r="AN41" s="1011"/>
      <c r="AO41" s="1011"/>
      <c r="AP41" s="1011"/>
      <c r="AQ41" s="1011"/>
      <c r="AR41" s="1011"/>
      <c r="AS41" s="1011"/>
      <c r="AT41" s="1011"/>
      <c r="AU41" s="1011"/>
      <c r="AV41" s="1011"/>
      <c r="AW41" s="1011"/>
      <c r="AX41" s="1011"/>
      <c r="AY41" s="1011"/>
      <c r="AZ41" s="1074"/>
      <c r="BA41" s="1074"/>
      <c r="BB41" s="1074"/>
      <c r="BC41" s="1074"/>
      <c r="BD41" s="1074"/>
      <c r="BE41" s="1012"/>
      <c r="BF41" s="1012"/>
      <c r="BG41" s="1012"/>
      <c r="BH41" s="1012"/>
      <c r="BI41" s="1013"/>
      <c r="BJ41" s="230"/>
      <c r="BK41" s="230"/>
      <c r="BL41" s="230"/>
      <c r="BM41" s="230"/>
      <c r="BN41" s="230"/>
      <c r="BO41" s="239"/>
      <c r="BP41" s="239"/>
      <c r="BQ41" s="236">
        <v>35</v>
      </c>
      <c r="BR41" s="237"/>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28"/>
    </row>
    <row r="42" spans="1:131" ht="26.25" customHeight="1" x14ac:dyDescent="0.15">
      <c r="A42" s="236">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6"/>
      <c r="AL42" s="1011"/>
      <c r="AM42" s="1011"/>
      <c r="AN42" s="1011"/>
      <c r="AO42" s="1011"/>
      <c r="AP42" s="1011"/>
      <c r="AQ42" s="1011"/>
      <c r="AR42" s="1011"/>
      <c r="AS42" s="1011"/>
      <c r="AT42" s="1011"/>
      <c r="AU42" s="1011"/>
      <c r="AV42" s="1011"/>
      <c r="AW42" s="1011"/>
      <c r="AX42" s="1011"/>
      <c r="AY42" s="1011"/>
      <c r="AZ42" s="1074"/>
      <c r="BA42" s="1074"/>
      <c r="BB42" s="1074"/>
      <c r="BC42" s="1074"/>
      <c r="BD42" s="1074"/>
      <c r="BE42" s="1012"/>
      <c r="BF42" s="1012"/>
      <c r="BG42" s="1012"/>
      <c r="BH42" s="1012"/>
      <c r="BI42" s="1013"/>
      <c r="BJ42" s="230"/>
      <c r="BK42" s="230"/>
      <c r="BL42" s="230"/>
      <c r="BM42" s="230"/>
      <c r="BN42" s="230"/>
      <c r="BO42" s="239"/>
      <c r="BP42" s="239"/>
      <c r="BQ42" s="236">
        <v>36</v>
      </c>
      <c r="BR42" s="237"/>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28"/>
    </row>
    <row r="43" spans="1:131" ht="26.25" customHeight="1" x14ac:dyDescent="0.15">
      <c r="A43" s="236">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6"/>
      <c r="AL43" s="1011"/>
      <c r="AM43" s="1011"/>
      <c r="AN43" s="1011"/>
      <c r="AO43" s="1011"/>
      <c r="AP43" s="1011"/>
      <c r="AQ43" s="1011"/>
      <c r="AR43" s="1011"/>
      <c r="AS43" s="1011"/>
      <c r="AT43" s="1011"/>
      <c r="AU43" s="1011"/>
      <c r="AV43" s="1011"/>
      <c r="AW43" s="1011"/>
      <c r="AX43" s="1011"/>
      <c r="AY43" s="1011"/>
      <c r="AZ43" s="1074"/>
      <c r="BA43" s="1074"/>
      <c r="BB43" s="1074"/>
      <c r="BC43" s="1074"/>
      <c r="BD43" s="1074"/>
      <c r="BE43" s="1012"/>
      <c r="BF43" s="1012"/>
      <c r="BG43" s="1012"/>
      <c r="BH43" s="1012"/>
      <c r="BI43" s="1013"/>
      <c r="BJ43" s="230"/>
      <c r="BK43" s="230"/>
      <c r="BL43" s="230"/>
      <c r="BM43" s="230"/>
      <c r="BN43" s="230"/>
      <c r="BO43" s="239"/>
      <c r="BP43" s="239"/>
      <c r="BQ43" s="236">
        <v>37</v>
      </c>
      <c r="BR43" s="237"/>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28"/>
    </row>
    <row r="44" spans="1:131" ht="26.25" customHeight="1" x14ac:dyDescent="0.15">
      <c r="A44" s="236">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6"/>
      <c r="AL44" s="1011"/>
      <c r="AM44" s="1011"/>
      <c r="AN44" s="1011"/>
      <c r="AO44" s="1011"/>
      <c r="AP44" s="1011"/>
      <c r="AQ44" s="1011"/>
      <c r="AR44" s="1011"/>
      <c r="AS44" s="1011"/>
      <c r="AT44" s="1011"/>
      <c r="AU44" s="1011"/>
      <c r="AV44" s="1011"/>
      <c r="AW44" s="1011"/>
      <c r="AX44" s="1011"/>
      <c r="AY44" s="1011"/>
      <c r="AZ44" s="1074"/>
      <c r="BA44" s="1074"/>
      <c r="BB44" s="1074"/>
      <c r="BC44" s="1074"/>
      <c r="BD44" s="1074"/>
      <c r="BE44" s="1012"/>
      <c r="BF44" s="1012"/>
      <c r="BG44" s="1012"/>
      <c r="BH44" s="1012"/>
      <c r="BI44" s="1013"/>
      <c r="BJ44" s="230"/>
      <c r="BK44" s="230"/>
      <c r="BL44" s="230"/>
      <c r="BM44" s="230"/>
      <c r="BN44" s="230"/>
      <c r="BO44" s="239"/>
      <c r="BP44" s="239"/>
      <c r="BQ44" s="236">
        <v>38</v>
      </c>
      <c r="BR44" s="237"/>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28"/>
    </row>
    <row r="45" spans="1:131" ht="26.25" customHeight="1" x14ac:dyDescent="0.15">
      <c r="A45" s="236">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6"/>
      <c r="AL45" s="1011"/>
      <c r="AM45" s="1011"/>
      <c r="AN45" s="1011"/>
      <c r="AO45" s="1011"/>
      <c r="AP45" s="1011"/>
      <c r="AQ45" s="1011"/>
      <c r="AR45" s="1011"/>
      <c r="AS45" s="1011"/>
      <c r="AT45" s="1011"/>
      <c r="AU45" s="1011"/>
      <c r="AV45" s="1011"/>
      <c r="AW45" s="1011"/>
      <c r="AX45" s="1011"/>
      <c r="AY45" s="1011"/>
      <c r="AZ45" s="1074"/>
      <c r="BA45" s="1074"/>
      <c r="BB45" s="1074"/>
      <c r="BC45" s="1074"/>
      <c r="BD45" s="1074"/>
      <c r="BE45" s="1012"/>
      <c r="BF45" s="1012"/>
      <c r="BG45" s="1012"/>
      <c r="BH45" s="1012"/>
      <c r="BI45" s="1013"/>
      <c r="BJ45" s="230"/>
      <c r="BK45" s="230"/>
      <c r="BL45" s="230"/>
      <c r="BM45" s="230"/>
      <c r="BN45" s="230"/>
      <c r="BO45" s="239"/>
      <c r="BP45" s="239"/>
      <c r="BQ45" s="236">
        <v>39</v>
      </c>
      <c r="BR45" s="237"/>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28"/>
    </row>
    <row r="46" spans="1:131" ht="26.25" customHeight="1" x14ac:dyDescent="0.15">
      <c r="A46" s="236">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6"/>
      <c r="AL46" s="1011"/>
      <c r="AM46" s="1011"/>
      <c r="AN46" s="1011"/>
      <c r="AO46" s="1011"/>
      <c r="AP46" s="1011"/>
      <c r="AQ46" s="1011"/>
      <c r="AR46" s="1011"/>
      <c r="AS46" s="1011"/>
      <c r="AT46" s="1011"/>
      <c r="AU46" s="1011"/>
      <c r="AV46" s="1011"/>
      <c r="AW46" s="1011"/>
      <c r="AX46" s="1011"/>
      <c r="AY46" s="1011"/>
      <c r="AZ46" s="1074"/>
      <c r="BA46" s="1074"/>
      <c r="BB46" s="1074"/>
      <c r="BC46" s="1074"/>
      <c r="BD46" s="1074"/>
      <c r="BE46" s="1012"/>
      <c r="BF46" s="1012"/>
      <c r="BG46" s="1012"/>
      <c r="BH46" s="1012"/>
      <c r="BI46" s="1013"/>
      <c r="BJ46" s="230"/>
      <c r="BK46" s="230"/>
      <c r="BL46" s="230"/>
      <c r="BM46" s="230"/>
      <c r="BN46" s="230"/>
      <c r="BO46" s="239"/>
      <c r="BP46" s="239"/>
      <c r="BQ46" s="236">
        <v>40</v>
      </c>
      <c r="BR46" s="237"/>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28"/>
    </row>
    <row r="47" spans="1:131" ht="26.25" customHeight="1" x14ac:dyDescent="0.15">
      <c r="A47" s="236">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6"/>
      <c r="AL47" s="1011"/>
      <c r="AM47" s="1011"/>
      <c r="AN47" s="1011"/>
      <c r="AO47" s="1011"/>
      <c r="AP47" s="1011"/>
      <c r="AQ47" s="1011"/>
      <c r="AR47" s="1011"/>
      <c r="AS47" s="1011"/>
      <c r="AT47" s="1011"/>
      <c r="AU47" s="1011"/>
      <c r="AV47" s="1011"/>
      <c r="AW47" s="1011"/>
      <c r="AX47" s="1011"/>
      <c r="AY47" s="1011"/>
      <c r="AZ47" s="1074"/>
      <c r="BA47" s="1074"/>
      <c r="BB47" s="1074"/>
      <c r="BC47" s="1074"/>
      <c r="BD47" s="1074"/>
      <c r="BE47" s="1012"/>
      <c r="BF47" s="1012"/>
      <c r="BG47" s="1012"/>
      <c r="BH47" s="1012"/>
      <c r="BI47" s="1013"/>
      <c r="BJ47" s="230"/>
      <c r="BK47" s="230"/>
      <c r="BL47" s="230"/>
      <c r="BM47" s="230"/>
      <c r="BN47" s="230"/>
      <c r="BO47" s="239"/>
      <c r="BP47" s="239"/>
      <c r="BQ47" s="236">
        <v>41</v>
      </c>
      <c r="BR47" s="237"/>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28"/>
    </row>
    <row r="48" spans="1:131" ht="26.25" customHeight="1" x14ac:dyDescent="0.15">
      <c r="A48" s="236">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6"/>
      <c r="AL48" s="1011"/>
      <c r="AM48" s="1011"/>
      <c r="AN48" s="1011"/>
      <c r="AO48" s="1011"/>
      <c r="AP48" s="1011"/>
      <c r="AQ48" s="1011"/>
      <c r="AR48" s="1011"/>
      <c r="AS48" s="1011"/>
      <c r="AT48" s="1011"/>
      <c r="AU48" s="1011"/>
      <c r="AV48" s="1011"/>
      <c r="AW48" s="1011"/>
      <c r="AX48" s="1011"/>
      <c r="AY48" s="1011"/>
      <c r="AZ48" s="1074"/>
      <c r="BA48" s="1074"/>
      <c r="BB48" s="1074"/>
      <c r="BC48" s="1074"/>
      <c r="BD48" s="1074"/>
      <c r="BE48" s="1012"/>
      <c r="BF48" s="1012"/>
      <c r="BG48" s="1012"/>
      <c r="BH48" s="1012"/>
      <c r="BI48" s="1013"/>
      <c r="BJ48" s="230"/>
      <c r="BK48" s="230"/>
      <c r="BL48" s="230"/>
      <c r="BM48" s="230"/>
      <c r="BN48" s="230"/>
      <c r="BO48" s="239"/>
      <c r="BP48" s="239"/>
      <c r="BQ48" s="236">
        <v>42</v>
      </c>
      <c r="BR48" s="237"/>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28"/>
    </row>
    <row r="49" spans="1:131" ht="26.25" customHeight="1" x14ac:dyDescent="0.15">
      <c r="A49" s="236">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6"/>
      <c r="AL49" s="1011"/>
      <c r="AM49" s="1011"/>
      <c r="AN49" s="1011"/>
      <c r="AO49" s="1011"/>
      <c r="AP49" s="1011"/>
      <c r="AQ49" s="1011"/>
      <c r="AR49" s="1011"/>
      <c r="AS49" s="1011"/>
      <c r="AT49" s="1011"/>
      <c r="AU49" s="1011"/>
      <c r="AV49" s="1011"/>
      <c r="AW49" s="1011"/>
      <c r="AX49" s="1011"/>
      <c r="AY49" s="1011"/>
      <c r="AZ49" s="1074"/>
      <c r="BA49" s="1074"/>
      <c r="BB49" s="1074"/>
      <c r="BC49" s="1074"/>
      <c r="BD49" s="1074"/>
      <c r="BE49" s="1012"/>
      <c r="BF49" s="1012"/>
      <c r="BG49" s="1012"/>
      <c r="BH49" s="1012"/>
      <c r="BI49" s="1013"/>
      <c r="BJ49" s="230"/>
      <c r="BK49" s="230"/>
      <c r="BL49" s="230"/>
      <c r="BM49" s="230"/>
      <c r="BN49" s="230"/>
      <c r="BO49" s="239"/>
      <c r="BP49" s="239"/>
      <c r="BQ49" s="236">
        <v>43</v>
      </c>
      <c r="BR49" s="237"/>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28"/>
    </row>
    <row r="50" spans="1:131" ht="26.25" customHeight="1" x14ac:dyDescent="0.15">
      <c r="A50" s="236">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12"/>
      <c r="BF50" s="1012"/>
      <c r="BG50" s="1012"/>
      <c r="BH50" s="1012"/>
      <c r="BI50" s="1013"/>
      <c r="BJ50" s="230"/>
      <c r="BK50" s="230"/>
      <c r="BL50" s="230"/>
      <c r="BM50" s="230"/>
      <c r="BN50" s="230"/>
      <c r="BO50" s="239"/>
      <c r="BP50" s="239"/>
      <c r="BQ50" s="236">
        <v>44</v>
      </c>
      <c r="BR50" s="237"/>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28"/>
    </row>
    <row r="51" spans="1:131" ht="26.25" customHeight="1" x14ac:dyDescent="0.15">
      <c r="A51" s="236">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12"/>
      <c r="BF51" s="1012"/>
      <c r="BG51" s="1012"/>
      <c r="BH51" s="1012"/>
      <c r="BI51" s="1013"/>
      <c r="BJ51" s="230"/>
      <c r="BK51" s="230"/>
      <c r="BL51" s="230"/>
      <c r="BM51" s="230"/>
      <c r="BN51" s="230"/>
      <c r="BO51" s="239"/>
      <c r="BP51" s="239"/>
      <c r="BQ51" s="236">
        <v>45</v>
      </c>
      <c r="BR51" s="237"/>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28"/>
    </row>
    <row r="52" spans="1:131" ht="26.25" customHeight="1" x14ac:dyDescent="0.15">
      <c r="A52" s="236">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12"/>
      <c r="BF52" s="1012"/>
      <c r="BG52" s="1012"/>
      <c r="BH52" s="1012"/>
      <c r="BI52" s="1013"/>
      <c r="BJ52" s="230"/>
      <c r="BK52" s="230"/>
      <c r="BL52" s="230"/>
      <c r="BM52" s="230"/>
      <c r="BN52" s="230"/>
      <c r="BO52" s="239"/>
      <c r="BP52" s="239"/>
      <c r="BQ52" s="236">
        <v>46</v>
      </c>
      <c r="BR52" s="237"/>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28"/>
    </row>
    <row r="53" spans="1:131" ht="26.25" customHeight="1" x14ac:dyDescent="0.15">
      <c r="A53" s="236">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12"/>
      <c r="BF53" s="1012"/>
      <c r="BG53" s="1012"/>
      <c r="BH53" s="1012"/>
      <c r="BI53" s="1013"/>
      <c r="BJ53" s="230"/>
      <c r="BK53" s="230"/>
      <c r="BL53" s="230"/>
      <c r="BM53" s="230"/>
      <c r="BN53" s="230"/>
      <c r="BO53" s="239"/>
      <c r="BP53" s="239"/>
      <c r="BQ53" s="236">
        <v>47</v>
      </c>
      <c r="BR53" s="237"/>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28"/>
    </row>
    <row r="54" spans="1:131" ht="26.25" customHeight="1" x14ac:dyDescent="0.15">
      <c r="A54" s="236">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12"/>
      <c r="BF54" s="1012"/>
      <c r="BG54" s="1012"/>
      <c r="BH54" s="1012"/>
      <c r="BI54" s="1013"/>
      <c r="BJ54" s="230"/>
      <c r="BK54" s="230"/>
      <c r="BL54" s="230"/>
      <c r="BM54" s="230"/>
      <c r="BN54" s="230"/>
      <c r="BO54" s="239"/>
      <c r="BP54" s="239"/>
      <c r="BQ54" s="236">
        <v>48</v>
      </c>
      <c r="BR54" s="237"/>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28"/>
    </row>
    <row r="55" spans="1:131" ht="26.25" customHeight="1" x14ac:dyDescent="0.15">
      <c r="A55" s="236">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12"/>
      <c r="BF55" s="1012"/>
      <c r="BG55" s="1012"/>
      <c r="BH55" s="1012"/>
      <c r="BI55" s="1013"/>
      <c r="BJ55" s="230"/>
      <c r="BK55" s="230"/>
      <c r="BL55" s="230"/>
      <c r="BM55" s="230"/>
      <c r="BN55" s="230"/>
      <c r="BO55" s="239"/>
      <c r="BP55" s="239"/>
      <c r="BQ55" s="236">
        <v>49</v>
      </c>
      <c r="BR55" s="237"/>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28"/>
    </row>
    <row r="56" spans="1:131" ht="26.25" customHeight="1" x14ac:dyDescent="0.15">
      <c r="A56" s="236">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12"/>
      <c r="BF56" s="1012"/>
      <c r="BG56" s="1012"/>
      <c r="BH56" s="1012"/>
      <c r="BI56" s="1013"/>
      <c r="BJ56" s="230"/>
      <c r="BK56" s="230"/>
      <c r="BL56" s="230"/>
      <c r="BM56" s="230"/>
      <c r="BN56" s="230"/>
      <c r="BO56" s="239"/>
      <c r="BP56" s="239"/>
      <c r="BQ56" s="236">
        <v>50</v>
      </c>
      <c r="BR56" s="237"/>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28"/>
    </row>
    <row r="57" spans="1:131" ht="26.25" customHeight="1" x14ac:dyDescent="0.15">
      <c r="A57" s="236">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12"/>
      <c r="BF57" s="1012"/>
      <c r="BG57" s="1012"/>
      <c r="BH57" s="1012"/>
      <c r="BI57" s="1013"/>
      <c r="BJ57" s="230"/>
      <c r="BK57" s="230"/>
      <c r="BL57" s="230"/>
      <c r="BM57" s="230"/>
      <c r="BN57" s="230"/>
      <c r="BO57" s="239"/>
      <c r="BP57" s="239"/>
      <c r="BQ57" s="236">
        <v>51</v>
      </c>
      <c r="BR57" s="237"/>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28"/>
    </row>
    <row r="58" spans="1:131" ht="26.25" customHeight="1" x14ac:dyDescent="0.15">
      <c r="A58" s="236">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12"/>
      <c r="BF58" s="1012"/>
      <c r="BG58" s="1012"/>
      <c r="BH58" s="1012"/>
      <c r="BI58" s="1013"/>
      <c r="BJ58" s="230"/>
      <c r="BK58" s="230"/>
      <c r="BL58" s="230"/>
      <c r="BM58" s="230"/>
      <c r="BN58" s="230"/>
      <c r="BO58" s="239"/>
      <c r="BP58" s="239"/>
      <c r="BQ58" s="236">
        <v>52</v>
      </c>
      <c r="BR58" s="237"/>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28"/>
    </row>
    <row r="59" spans="1:131" ht="26.25" customHeight="1" x14ac:dyDescent="0.15">
      <c r="A59" s="236">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12"/>
      <c r="BF59" s="1012"/>
      <c r="BG59" s="1012"/>
      <c r="BH59" s="1012"/>
      <c r="BI59" s="1013"/>
      <c r="BJ59" s="230"/>
      <c r="BK59" s="230"/>
      <c r="BL59" s="230"/>
      <c r="BM59" s="230"/>
      <c r="BN59" s="230"/>
      <c r="BO59" s="239"/>
      <c r="BP59" s="239"/>
      <c r="BQ59" s="236">
        <v>53</v>
      </c>
      <c r="BR59" s="237"/>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28"/>
    </row>
    <row r="60" spans="1:131" ht="26.25" customHeight="1" x14ac:dyDescent="0.15">
      <c r="A60" s="236">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12"/>
      <c r="BF60" s="1012"/>
      <c r="BG60" s="1012"/>
      <c r="BH60" s="1012"/>
      <c r="BI60" s="1013"/>
      <c r="BJ60" s="230"/>
      <c r="BK60" s="230"/>
      <c r="BL60" s="230"/>
      <c r="BM60" s="230"/>
      <c r="BN60" s="230"/>
      <c r="BO60" s="239"/>
      <c r="BP60" s="239"/>
      <c r="BQ60" s="236">
        <v>54</v>
      </c>
      <c r="BR60" s="237"/>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28"/>
    </row>
    <row r="61" spans="1:131" ht="26.25" customHeight="1" thickBot="1" x14ac:dyDescent="0.2">
      <c r="A61" s="236">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12"/>
      <c r="BF61" s="1012"/>
      <c r="BG61" s="1012"/>
      <c r="BH61" s="1012"/>
      <c r="BI61" s="1013"/>
      <c r="BJ61" s="230"/>
      <c r="BK61" s="230"/>
      <c r="BL61" s="230"/>
      <c r="BM61" s="230"/>
      <c r="BN61" s="230"/>
      <c r="BO61" s="239"/>
      <c r="BP61" s="239"/>
      <c r="BQ61" s="236">
        <v>55</v>
      </c>
      <c r="BR61" s="237"/>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28"/>
    </row>
    <row r="62" spans="1:131" ht="26.25" customHeight="1" x14ac:dyDescent="0.15">
      <c r="A62" s="236">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12"/>
      <c r="BF62" s="1012"/>
      <c r="BG62" s="1012"/>
      <c r="BH62" s="1012"/>
      <c r="BI62" s="1013"/>
      <c r="BJ62" s="1060" t="s">
        <v>409</v>
      </c>
      <c r="BK62" s="1061"/>
      <c r="BL62" s="1061"/>
      <c r="BM62" s="1061"/>
      <c r="BN62" s="1062"/>
      <c r="BO62" s="239"/>
      <c r="BP62" s="239"/>
      <c r="BQ62" s="236">
        <v>56</v>
      </c>
      <c r="BR62" s="237"/>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28"/>
    </row>
    <row r="63" spans="1:131" ht="26.25" customHeight="1" thickBot="1" x14ac:dyDescent="0.2">
      <c r="A63" s="238" t="s">
        <v>391</v>
      </c>
      <c r="B63" s="973" t="s">
        <v>410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3"/>
      <c r="AF63" s="1054">
        <v>348</v>
      </c>
      <c r="AG63" s="995"/>
      <c r="AH63" s="995"/>
      <c r="AI63" s="995"/>
      <c r="AJ63" s="1055"/>
      <c r="AK63" s="1056"/>
      <c r="AL63" s="999"/>
      <c r="AM63" s="999"/>
      <c r="AN63" s="999"/>
      <c r="AO63" s="999"/>
      <c r="AP63" s="995">
        <v>1334</v>
      </c>
      <c r="AQ63" s="995"/>
      <c r="AR63" s="995"/>
      <c r="AS63" s="995"/>
      <c r="AT63" s="995"/>
      <c r="AU63" s="995">
        <v>516</v>
      </c>
      <c r="AV63" s="995"/>
      <c r="AW63" s="995"/>
      <c r="AX63" s="995"/>
      <c r="AY63" s="995"/>
      <c r="AZ63" s="1050"/>
      <c r="BA63" s="1050"/>
      <c r="BB63" s="1050"/>
      <c r="BC63" s="1050"/>
      <c r="BD63" s="1050"/>
      <c r="BE63" s="996"/>
      <c r="BF63" s="996"/>
      <c r="BG63" s="996"/>
      <c r="BH63" s="996"/>
      <c r="BI63" s="997"/>
      <c r="BJ63" s="1051" t="s">
        <v>411</v>
      </c>
      <c r="BK63" s="989"/>
      <c r="BL63" s="989"/>
      <c r="BM63" s="989"/>
      <c r="BN63" s="1052"/>
      <c r="BO63" s="239"/>
      <c r="BP63" s="239"/>
      <c r="BQ63" s="236">
        <v>57</v>
      </c>
      <c r="BR63" s="237"/>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28"/>
    </row>
    <row r="65" spans="1:131" ht="26.25" customHeight="1" thickBot="1" x14ac:dyDescent="0.2">
      <c r="A65" s="230" t="s">
        <v>412</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28"/>
    </row>
    <row r="66" spans="1:131" ht="26.25" customHeight="1" x14ac:dyDescent="0.15">
      <c r="A66" s="1028" t="s">
        <v>413</v>
      </c>
      <c r="B66" s="1029"/>
      <c r="C66" s="1029"/>
      <c r="D66" s="1029"/>
      <c r="E66" s="1029"/>
      <c r="F66" s="1029"/>
      <c r="G66" s="1029"/>
      <c r="H66" s="1029"/>
      <c r="I66" s="1029"/>
      <c r="J66" s="1029"/>
      <c r="K66" s="1029"/>
      <c r="L66" s="1029"/>
      <c r="M66" s="1029"/>
      <c r="N66" s="1029"/>
      <c r="O66" s="1029"/>
      <c r="P66" s="1030"/>
      <c r="Q66" s="1034" t="s">
        <v>414</v>
      </c>
      <c r="R66" s="1035"/>
      <c r="S66" s="1035"/>
      <c r="T66" s="1035"/>
      <c r="U66" s="1036"/>
      <c r="V66" s="1034" t="s">
        <v>415</v>
      </c>
      <c r="W66" s="1035"/>
      <c r="X66" s="1035"/>
      <c r="Y66" s="1035"/>
      <c r="Z66" s="1036"/>
      <c r="AA66" s="1034" t="s">
        <v>416</v>
      </c>
      <c r="AB66" s="1035"/>
      <c r="AC66" s="1035"/>
      <c r="AD66" s="1035"/>
      <c r="AE66" s="1036"/>
      <c r="AF66" s="1040" t="s">
        <v>417</v>
      </c>
      <c r="AG66" s="1041"/>
      <c r="AH66" s="1041"/>
      <c r="AI66" s="1041"/>
      <c r="AJ66" s="1042"/>
      <c r="AK66" s="1034" t="s">
        <v>418</v>
      </c>
      <c r="AL66" s="1029"/>
      <c r="AM66" s="1029"/>
      <c r="AN66" s="1029"/>
      <c r="AO66" s="1030"/>
      <c r="AP66" s="1034" t="s">
        <v>419</v>
      </c>
      <c r="AQ66" s="1035"/>
      <c r="AR66" s="1035"/>
      <c r="AS66" s="1035"/>
      <c r="AT66" s="1036"/>
      <c r="AU66" s="1034" t="s">
        <v>420</v>
      </c>
      <c r="AV66" s="1035"/>
      <c r="AW66" s="1035"/>
      <c r="AX66" s="1035"/>
      <c r="AY66" s="1036"/>
      <c r="AZ66" s="1034" t="s">
        <v>379</v>
      </c>
      <c r="BA66" s="1035"/>
      <c r="BB66" s="1035"/>
      <c r="BC66" s="1035"/>
      <c r="BD66" s="1048"/>
      <c r="BE66" s="239"/>
      <c r="BF66" s="239"/>
      <c r="BG66" s="239"/>
      <c r="BH66" s="239"/>
      <c r="BI66" s="239"/>
      <c r="BJ66" s="239"/>
      <c r="BK66" s="239"/>
      <c r="BL66" s="239"/>
      <c r="BM66" s="239"/>
      <c r="BN66" s="239"/>
      <c r="BO66" s="239"/>
      <c r="BP66" s="239"/>
      <c r="BQ66" s="236">
        <v>60</v>
      </c>
      <c r="BR66" s="241"/>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8"/>
    </row>
    <row r="67" spans="1:131" ht="26.25" customHeight="1" thickBot="1" x14ac:dyDescent="0.2">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39"/>
      <c r="BF67" s="239"/>
      <c r="BG67" s="239"/>
      <c r="BH67" s="239"/>
      <c r="BI67" s="239"/>
      <c r="BJ67" s="239"/>
      <c r="BK67" s="239"/>
      <c r="BL67" s="239"/>
      <c r="BM67" s="239"/>
      <c r="BN67" s="239"/>
      <c r="BO67" s="239"/>
      <c r="BP67" s="239"/>
      <c r="BQ67" s="236">
        <v>61</v>
      </c>
      <c r="BR67" s="241"/>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8"/>
    </row>
    <row r="68" spans="1:131" ht="26.25" customHeight="1" thickTop="1" x14ac:dyDescent="0.15">
      <c r="A68" s="234">
        <v>1</v>
      </c>
      <c r="B68" s="1127" t="s">
        <v>587</v>
      </c>
      <c r="C68" s="1128"/>
      <c r="D68" s="1128"/>
      <c r="E68" s="1128"/>
      <c r="F68" s="1128"/>
      <c r="G68" s="1128"/>
      <c r="H68" s="1128"/>
      <c r="I68" s="1128"/>
      <c r="J68" s="1128"/>
      <c r="K68" s="1128"/>
      <c r="L68" s="1128"/>
      <c r="M68" s="1128"/>
      <c r="N68" s="1128"/>
      <c r="O68" s="1128"/>
      <c r="P68" s="1129"/>
      <c r="Q68" s="1021">
        <v>1020</v>
      </c>
      <c r="R68" s="1018"/>
      <c r="S68" s="1018"/>
      <c r="T68" s="1018"/>
      <c r="U68" s="1018"/>
      <c r="V68" s="1018">
        <v>1011</v>
      </c>
      <c r="W68" s="1018"/>
      <c r="X68" s="1018"/>
      <c r="Y68" s="1018"/>
      <c r="Z68" s="1018"/>
      <c r="AA68" s="1018">
        <v>10</v>
      </c>
      <c r="AB68" s="1018"/>
      <c r="AC68" s="1018"/>
      <c r="AD68" s="1018"/>
      <c r="AE68" s="1018"/>
      <c r="AF68" s="1018">
        <v>10</v>
      </c>
      <c r="AG68" s="1018"/>
      <c r="AH68" s="1018"/>
      <c r="AI68" s="1018"/>
      <c r="AJ68" s="1018"/>
      <c r="AK68" s="1018" t="s">
        <v>524</v>
      </c>
      <c r="AL68" s="1018"/>
      <c r="AM68" s="1018"/>
      <c r="AN68" s="1018"/>
      <c r="AO68" s="1018"/>
      <c r="AP68" s="1018">
        <v>509</v>
      </c>
      <c r="AQ68" s="1018"/>
      <c r="AR68" s="1018"/>
      <c r="AS68" s="1018"/>
      <c r="AT68" s="1018"/>
      <c r="AU68" s="1018">
        <v>506</v>
      </c>
      <c r="AV68" s="1018"/>
      <c r="AW68" s="1018"/>
      <c r="AX68" s="1018"/>
      <c r="AY68" s="1018"/>
      <c r="AZ68" s="1019"/>
      <c r="BA68" s="1019"/>
      <c r="BB68" s="1019"/>
      <c r="BC68" s="1019"/>
      <c r="BD68" s="1020"/>
      <c r="BE68" s="239"/>
      <c r="BF68" s="239"/>
      <c r="BG68" s="239"/>
      <c r="BH68" s="239"/>
      <c r="BI68" s="239"/>
      <c r="BJ68" s="239"/>
      <c r="BK68" s="239"/>
      <c r="BL68" s="239"/>
      <c r="BM68" s="239"/>
      <c r="BN68" s="239"/>
      <c r="BO68" s="239"/>
      <c r="BP68" s="239"/>
      <c r="BQ68" s="236">
        <v>62</v>
      </c>
      <c r="BR68" s="241"/>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8"/>
    </row>
    <row r="69" spans="1:131" ht="26.25" customHeight="1" x14ac:dyDescent="0.15">
      <c r="A69" s="236">
        <v>2</v>
      </c>
      <c r="B69" s="1007" t="s">
        <v>588</v>
      </c>
      <c r="C69" s="1008"/>
      <c r="D69" s="1008"/>
      <c r="E69" s="1008"/>
      <c r="F69" s="1008"/>
      <c r="G69" s="1008"/>
      <c r="H69" s="1008"/>
      <c r="I69" s="1008"/>
      <c r="J69" s="1008"/>
      <c r="K69" s="1008"/>
      <c r="L69" s="1008"/>
      <c r="M69" s="1008"/>
      <c r="N69" s="1008"/>
      <c r="O69" s="1008"/>
      <c r="P69" s="1009"/>
      <c r="Q69" s="1010">
        <v>32</v>
      </c>
      <c r="R69" s="1011"/>
      <c r="S69" s="1011"/>
      <c r="T69" s="1011"/>
      <c r="U69" s="1011"/>
      <c r="V69" s="1011">
        <v>31</v>
      </c>
      <c r="W69" s="1011"/>
      <c r="X69" s="1011"/>
      <c r="Y69" s="1011"/>
      <c r="Z69" s="1011"/>
      <c r="AA69" s="1011">
        <v>1</v>
      </c>
      <c r="AB69" s="1011"/>
      <c r="AC69" s="1011"/>
      <c r="AD69" s="1011"/>
      <c r="AE69" s="1011"/>
      <c r="AF69" s="1011">
        <v>1</v>
      </c>
      <c r="AG69" s="1011"/>
      <c r="AH69" s="1011"/>
      <c r="AI69" s="1011"/>
      <c r="AJ69" s="1011"/>
      <c r="AK69" s="1011" t="s">
        <v>524</v>
      </c>
      <c r="AL69" s="1011"/>
      <c r="AM69" s="1011"/>
      <c r="AN69" s="1011"/>
      <c r="AO69" s="1011"/>
      <c r="AP69" s="1011" t="s">
        <v>524</v>
      </c>
      <c r="AQ69" s="1011"/>
      <c r="AR69" s="1011"/>
      <c r="AS69" s="1011"/>
      <c r="AT69" s="1011"/>
      <c r="AU69" s="1011" t="s">
        <v>524</v>
      </c>
      <c r="AV69" s="1011"/>
      <c r="AW69" s="1011"/>
      <c r="AX69" s="1011"/>
      <c r="AY69" s="1011"/>
      <c r="AZ69" s="1012"/>
      <c r="BA69" s="1012"/>
      <c r="BB69" s="1012"/>
      <c r="BC69" s="1012"/>
      <c r="BD69" s="1013"/>
      <c r="BE69" s="239"/>
      <c r="BF69" s="239"/>
      <c r="BG69" s="239"/>
      <c r="BH69" s="239"/>
      <c r="BI69" s="239"/>
      <c r="BJ69" s="239"/>
      <c r="BK69" s="239"/>
      <c r="BL69" s="239"/>
      <c r="BM69" s="239"/>
      <c r="BN69" s="239"/>
      <c r="BO69" s="239"/>
      <c r="BP69" s="239"/>
      <c r="BQ69" s="236">
        <v>63</v>
      </c>
      <c r="BR69" s="241"/>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8"/>
    </row>
    <row r="70" spans="1:131" ht="26.25" customHeight="1" x14ac:dyDescent="0.15">
      <c r="A70" s="236">
        <v>3</v>
      </c>
      <c r="B70" s="1007" t="s">
        <v>589</v>
      </c>
      <c r="C70" s="1008"/>
      <c r="D70" s="1008"/>
      <c r="E70" s="1008"/>
      <c r="F70" s="1008"/>
      <c r="G70" s="1008"/>
      <c r="H70" s="1008"/>
      <c r="I70" s="1008"/>
      <c r="J70" s="1008"/>
      <c r="K70" s="1008"/>
      <c r="L70" s="1008"/>
      <c r="M70" s="1008"/>
      <c r="N70" s="1008"/>
      <c r="O70" s="1008"/>
      <c r="P70" s="1009"/>
      <c r="Q70" s="1010">
        <v>1090</v>
      </c>
      <c r="R70" s="1011"/>
      <c r="S70" s="1011"/>
      <c r="T70" s="1011"/>
      <c r="U70" s="1011"/>
      <c r="V70" s="1011">
        <v>1088</v>
      </c>
      <c r="W70" s="1011"/>
      <c r="X70" s="1011"/>
      <c r="Y70" s="1011"/>
      <c r="Z70" s="1011"/>
      <c r="AA70" s="1011">
        <v>2</v>
      </c>
      <c r="AB70" s="1011"/>
      <c r="AC70" s="1011"/>
      <c r="AD70" s="1011"/>
      <c r="AE70" s="1011"/>
      <c r="AF70" s="1011">
        <v>2</v>
      </c>
      <c r="AG70" s="1011"/>
      <c r="AH70" s="1011"/>
      <c r="AI70" s="1011"/>
      <c r="AJ70" s="1011"/>
      <c r="AK70" s="1011">
        <v>27</v>
      </c>
      <c r="AL70" s="1011"/>
      <c r="AM70" s="1011"/>
      <c r="AN70" s="1011"/>
      <c r="AO70" s="1011"/>
      <c r="AP70" s="1011" t="s">
        <v>524</v>
      </c>
      <c r="AQ70" s="1011"/>
      <c r="AR70" s="1011"/>
      <c r="AS70" s="1011"/>
      <c r="AT70" s="1011"/>
      <c r="AU70" s="1011" t="s">
        <v>524</v>
      </c>
      <c r="AV70" s="1011"/>
      <c r="AW70" s="1011"/>
      <c r="AX70" s="1011"/>
      <c r="AY70" s="1011"/>
      <c r="AZ70" s="1012"/>
      <c r="BA70" s="1012"/>
      <c r="BB70" s="1012"/>
      <c r="BC70" s="1012"/>
      <c r="BD70" s="1013"/>
      <c r="BE70" s="239"/>
      <c r="BF70" s="239"/>
      <c r="BG70" s="239"/>
      <c r="BH70" s="239"/>
      <c r="BI70" s="239"/>
      <c r="BJ70" s="239"/>
      <c r="BK70" s="239"/>
      <c r="BL70" s="239"/>
      <c r="BM70" s="239"/>
      <c r="BN70" s="239"/>
      <c r="BO70" s="239"/>
      <c r="BP70" s="239"/>
      <c r="BQ70" s="236">
        <v>64</v>
      </c>
      <c r="BR70" s="241"/>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8"/>
    </row>
    <row r="71" spans="1:131" ht="26.25" customHeight="1" x14ac:dyDescent="0.15">
      <c r="A71" s="236">
        <v>4</v>
      </c>
      <c r="B71" s="1007" t="s">
        <v>590</v>
      </c>
      <c r="C71" s="1008"/>
      <c r="D71" s="1008"/>
      <c r="E71" s="1008"/>
      <c r="F71" s="1008"/>
      <c r="G71" s="1008"/>
      <c r="H71" s="1008"/>
      <c r="I71" s="1008"/>
      <c r="J71" s="1008"/>
      <c r="K71" s="1008"/>
      <c r="L71" s="1008"/>
      <c r="M71" s="1008"/>
      <c r="N71" s="1008"/>
      <c r="O71" s="1008"/>
      <c r="P71" s="1009"/>
      <c r="Q71" s="1010">
        <v>5709</v>
      </c>
      <c r="R71" s="1011"/>
      <c r="S71" s="1011"/>
      <c r="T71" s="1011"/>
      <c r="U71" s="1011"/>
      <c r="V71" s="1011">
        <v>5452</v>
      </c>
      <c r="W71" s="1011"/>
      <c r="X71" s="1011"/>
      <c r="Y71" s="1011"/>
      <c r="Z71" s="1011"/>
      <c r="AA71" s="1011">
        <v>257</v>
      </c>
      <c r="AB71" s="1011"/>
      <c r="AC71" s="1011"/>
      <c r="AD71" s="1011"/>
      <c r="AE71" s="1011"/>
      <c r="AF71" s="1011">
        <v>257</v>
      </c>
      <c r="AG71" s="1011"/>
      <c r="AH71" s="1011"/>
      <c r="AI71" s="1011"/>
      <c r="AJ71" s="1011"/>
      <c r="AK71" s="1011">
        <v>979</v>
      </c>
      <c r="AL71" s="1011"/>
      <c r="AM71" s="1011"/>
      <c r="AN71" s="1011"/>
      <c r="AO71" s="1011"/>
      <c r="AP71" s="1011" t="s">
        <v>524</v>
      </c>
      <c r="AQ71" s="1011"/>
      <c r="AR71" s="1011"/>
      <c r="AS71" s="1011"/>
      <c r="AT71" s="1011"/>
      <c r="AU71" s="1011" t="s">
        <v>524</v>
      </c>
      <c r="AV71" s="1011"/>
      <c r="AW71" s="1011"/>
      <c r="AX71" s="1011"/>
      <c r="AY71" s="1011"/>
      <c r="AZ71" s="1012"/>
      <c r="BA71" s="1012"/>
      <c r="BB71" s="1012"/>
      <c r="BC71" s="1012"/>
      <c r="BD71" s="1013"/>
      <c r="BE71" s="239"/>
      <c r="BF71" s="239"/>
      <c r="BG71" s="239"/>
      <c r="BH71" s="239"/>
      <c r="BI71" s="239"/>
      <c r="BJ71" s="239"/>
      <c r="BK71" s="239"/>
      <c r="BL71" s="239"/>
      <c r="BM71" s="239"/>
      <c r="BN71" s="239"/>
      <c r="BO71" s="239"/>
      <c r="BP71" s="239"/>
      <c r="BQ71" s="236">
        <v>65</v>
      </c>
      <c r="BR71" s="241"/>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8"/>
    </row>
    <row r="72" spans="1:131" ht="26.25" customHeight="1" x14ac:dyDescent="0.15">
      <c r="A72" s="236">
        <v>5</v>
      </c>
      <c r="B72" s="1007" t="s">
        <v>591</v>
      </c>
      <c r="C72" s="1008"/>
      <c r="D72" s="1008"/>
      <c r="E72" s="1008"/>
      <c r="F72" s="1008"/>
      <c r="G72" s="1008"/>
      <c r="H72" s="1008"/>
      <c r="I72" s="1008"/>
      <c r="J72" s="1008"/>
      <c r="K72" s="1008"/>
      <c r="L72" s="1008"/>
      <c r="M72" s="1008"/>
      <c r="N72" s="1008"/>
      <c r="O72" s="1008"/>
      <c r="P72" s="1009"/>
      <c r="Q72" s="1010">
        <v>233</v>
      </c>
      <c r="R72" s="1011"/>
      <c r="S72" s="1011"/>
      <c r="T72" s="1011"/>
      <c r="U72" s="1011"/>
      <c r="V72" s="1011">
        <v>225</v>
      </c>
      <c r="W72" s="1011"/>
      <c r="X72" s="1011"/>
      <c r="Y72" s="1011"/>
      <c r="Z72" s="1011"/>
      <c r="AA72" s="1011">
        <v>8</v>
      </c>
      <c r="AB72" s="1011"/>
      <c r="AC72" s="1011"/>
      <c r="AD72" s="1011"/>
      <c r="AE72" s="1011"/>
      <c r="AF72" s="1011">
        <v>8</v>
      </c>
      <c r="AG72" s="1011"/>
      <c r="AH72" s="1011"/>
      <c r="AI72" s="1011"/>
      <c r="AJ72" s="1011"/>
      <c r="AK72" s="1011">
        <v>98</v>
      </c>
      <c r="AL72" s="1011"/>
      <c r="AM72" s="1011"/>
      <c r="AN72" s="1011"/>
      <c r="AO72" s="1011"/>
      <c r="AP72" s="1011" t="s">
        <v>524</v>
      </c>
      <c r="AQ72" s="1011"/>
      <c r="AR72" s="1011"/>
      <c r="AS72" s="1011"/>
      <c r="AT72" s="1011"/>
      <c r="AU72" s="1011" t="s">
        <v>524</v>
      </c>
      <c r="AV72" s="1011"/>
      <c r="AW72" s="1011"/>
      <c r="AX72" s="1011"/>
      <c r="AY72" s="1011"/>
      <c r="AZ72" s="1012"/>
      <c r="BA72" s="1012"/>
      <c r="BB72" s="1012"/>
      <c r="BC72" s="1012"/>
      <c r="BD72" s="1013"/>
      <c r="BE72" s="239"/>
      <c r="BF72" s="239"/>
      <c r="BG72" s="239"/>
      <c r="BH72" s="239"/>
      <c r="BI72" s="239"/>
      <c r="BJ72" s="239"/>
      <c r="BK72" s="239"/>
      <c r="BL72" s="239"/>
      <c r="BM72" s="239"/>
      <c r="BN72" s="239"/>
      <c r="BO72" s="239"/>
      <c r="BP72" s="239"/>
      <c r="BQ72" s="236">
        <v>66</v>
      </c>
      <c r="BR72" s="241"/>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8"/>
    </row>
    <row r="73" spans="1:131" ht="26.25" customHeight="1" x14ac:dyDescent="0.15">
      <c r="A73" s="236">
        <v>6</v>
      </c>
      <c r="B73" s="1007" t="s">
        <v>592</v>
      </c>
      <c r="C73" s="1008"/>
      <c r="D73" s="1008"/>
      <c r="E73" s="1008"/>
      <c r="F73" s="1008"/>
      <c r="G73" s="1008"/>
      <c r="H73" s="1008"/>
      <c r="I73" s="1008"/>
      <c r="J73" s="1008"/>
      <c r="K73" s="1008"/>
      <c r="L73" s="1008"/>
      <c r="M73" s="1008"/>
      <c r="N73" s="1008"/>
      <c r="O73" s="1008"/>
      <c r="P73" s="1009"/>
      <c r="Q73" s="1010">
        <v>7</v>
      </c>
      <c r="R73" s="1011"/>
      <c r="S73" s="1011"/>
      <c r="T73" s="1011"/>
      <c r="U73" s="1011"/>
      <c r="V73" s="1011">
        <v>7</v>
      </c>
      <c r="W73" s="1011"/>
      <c r="X73" s="1011"/>
      <c r="Y73" s="1011"/>
      <c r="Z73" s="1011"/>
      <c r="AA73" s="1011" t="s">
        <v>524</v>
      </c>
      <c r="AB73" s="1011"/>
      <c r="AC73" s="1011"/>
      <c r="AD73" s="1011"/>
      <c r="AE73" s="1011"/>
      <c r="AF73" s="1011" t="s">
        <v>524</v>
      </c>
      <c r="AG73" s="1011"/>
      <c r="AH73" s="1011"/>
      <c r="AI73" s="1011"/>
      <c r="AJ73" s="1011"/>
      <c r="AK73" s="1011" t="s">
        <v>524</v>
      </c>
      <c r="AL73" s="1011"/>
      <c r="AM73" s="1011"/>
      <c r="AN73" s="1011"/>
      <c r="AO73" s="1011"/>
      <c r="AP73" s="1011" t="s">
        <v>524</v>
      </c>
      <c r="AQ73" s="1011"/>
      <c r="AR73" s="1011"/>
      <c r="AS73" s="1011"/>
      <c r="AT73" s="1011"/>
      <c r="AU73" s="1011" t="s">
        <v>524</v>
      </c>
      <c r="AV73" s="1011"/>
      <c r="AW73" s="1011"/>
      <c r="AX73" s="1011"/>
      <c r="AY73" s="1011"/>
      <c r="AZ73" s="1012"/>
      <c r="BA73" s="1012"/>
      <c r="BB73" s="1012"/>
      <c r="BC73" s="1012"/>
      <c r="BD73" s="1013"/>
      <c r="BE73" s="239"/>
      <c r="BF73" s="239"/>
      <c r="BG73" s="239"/>
      <c r="BH73" s="239"/>
      <c r="BI73" s="239"/>
      <c r="BJ73" s="239"/>
      <c r="BK73" s="239"/>
      <c r="BL73" s="239"/>
      <c r="BM73" s="239"/>
      <c r="BN73" s="239"/>
      <c r="BO73" s="239"/>
      <c r="BP73" s="239"/>
      <c r="BQ73" s="236">
        <v>67</v>
      </c>
      <c r="BR73" s="241"/>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8"/>
    </row>
    <row r="74" spans="1:131" ht="26.25" customHeight="1" x14ac:dyDescent="0.15">
      <c r="A74" s="236">
        <v>7</v>
      </c>
      <c r="B74" s="1007" t="s">
        <v>593</v>
      </c>
      <c r="C74" s="1008"/>
      <c r="D74" s="1008"/>
      <c r="E74" s="1008"/>
      <c r="F74" s="1008"/>
      <c r="G74" s="1008"/>
      <c r="H74" s="1008"/>
      <c r="I74" s="1008"/>
      <c r="J74" s="1008"/>
      <c r="K74" s="1008"/>
      <c r="L74" s="1008"/>
      <c r="M74" s="1008"/>
      <c r="N74" s="1008"/>
      <c r="O74" s="1008"/>
      <c r="P74" s="1009"/>
      <c r="Q74" s="1010">
        <v>295</v>
      </c>
      <c r="R74" s="1011"/>
      <c r="S74" s="1011"/>
      <c r="T74" s="1011"/>
      <c r="U74" s="1011"/>
      <c r="V74" s="1011">
        <v>275</v>
      </c>
      <c r="W74" s="1011"/>
      <c r="X74" s="1011"/>
      <c r="Y74" s="1011"/>
      <c r="Z74" s="1011"/>
      <c r="AA74" s="1011">
        <v>20</v>
      </c>
      <c r="AB74" s="1011"/>
      <c r="AC74" s="1011"/>
      <c r="AD74" s="1011"/>
      <c r="AE74" s="1011"/>
      <c r="AF74" s="1011">
        <v>20</v>
      </c>
      <c r="AG74" s="1011"/>
      <c r="AH74" s="1011"/>
      <c r="AI74" s="1011"/>
      <c r="AJ74" s="1011"/>
      <c r="AK74" s="1011">
        <v>84</v>
      </c>
      <c r="AL74" s="1011"/>
      <c r="AM74" s="1011"/>
      <c r="AN74" s="1011"/>
      <c r="AO74" s="1011"/>
      <c r="AP74" s="1011" t="s">
        <v>524</v>
      </c>
      <c r="AQ74" s="1011"/>
      <c r="AR74" s="1011"/>
      <c r="AS74" s="1011"/>
      <c r="AT74" s="1011"/>
      <c r="AU74" s="1011" t="s">
        <v>524</v>
      </c>
      <c r="AV74" s="1011"/>
      <c r="AW74" s="1011"/>
      <c r="AX74" s="1011"/>
      <c r="AY74" s="1011"/>
      <c r="AZ74" s="1012"/>
      <c r="BA74" s="1012"/>
      <c r="BB74" s="1012"/>
      <c r="BC74" s="1012"/>
      <c r="BD74" s="1013"/>
      <c r="BE74" s="239"/>
      <c r="BF74" s="239"/>
      <c r="BG74" s="239"/>
      <c r="BH74" s="239"/>
      <c r="BI74" s="239"/>
      <c r="BJ74" s="239"/>
      <c r="BK74" s="239"/>
      <c r="BL74" s="239"/>
      <c r="BM74" s="239"/>
      <c r="BN74" s="239"/>
      <c r="BO74" s="239"/>
      <c r="BP74" s="239"/>
      <c r="BQ74" s="236">
        <v>68</v>
      </c>
      <c r="BR74" s="241"/>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8"/>
    </row>
    <row r="75" spans="1:131" ht="26.25" customHeight="1" x14ac:dyDescent="0.15">
      <c r="A75" s="236">
        <v>8</v>
      </c>
      <c r="B75" s="1007" t="s">
        <v>594</v>
      </c>
      <c r="C75" s="1008"/>
      <c r="D75" s="1008"/>
      <c r="E75" s="1008"/>
      <c r="F75" s="1008"/>
      <c r="G75" s="1008"/>
      <c r="H75" s="1008"/>
      <c r="I75" s="1008"/>
      <c r="J75" s="1008"/>
      <c r="K75" s="1008"/>
      <c r="L75" s="1008"/>
      <c r="M75" s="1008"/>
      <c r="N75" s="1008"/>
      <c r="O75" s="1008"/>
      <c r="P75" s="1009"/>
      <c r="Q75" s="1014">
        <v>66</v>
      </c>
      <c r="R75" s="1015"/>
      <c r="S75" s="1015"/>
      <c r="T75" s="1015"/>
      <c r="U75" s="1016"/>
      <c r="V75" s="1017">
        <v>65</v>
      </c>
      <c r="W75" s="1015"/>
      <c r="X75" s="1015"/>
      <c r="Y75" s="1015"/>
      <c r="Z75" s="1016"/>
      <c r="AA75" s="1017">
        <v>1</v>
      </c>
      <c r="AB75" s="1015"/>
      <c r="AC75" s="1015"/>
      <c r="AD75" s="1015"/>
      <c r="AE75" s="1016"/>
      <c r="AF75" s="1017">
        <v>1</v>
      </c>
      <c r="AG75" s="1015"/>
      <c r="AH75" s="1015"/>
      <c r="AI75" s="1015"/>
      <c r="AJ75" s="1016"/>
      <c r="AK75" s="1017" t="s">
        <v>524</v>
      </c>
      <c r="AL75" s="1015"/>
      <c r="AM75" s="1015"/>
      <c r="AN75" s="1015"/>
      <c r="AO75" s="1016"/>
      <c r="AP75" s="1017" t="s">
        <v>524</v>
      </c>
      <c r="AQ75" s="1015"/>
      <c r="AR75" s="1015"/>
      <c r="AS75" s="1015"/>
      <c r="AT75" s="1016"/>
      <c r="AU75" s="1011" t="s">
        <v>524</v>
      </c>
      <c r="AV75" s="1011"/>
      <c r="AW75" s="1011"/>
      <c r="AX75" s="1011"/>
      <c r="AY75" s="1011"/>
      <c r="AZ75" s="1012"/>
      <c r="BA75" s="1012"/>
      <c r="BB75" s="1012"/>
      <c r="BC75" s="1012"/>
      <c r="BD75" s="1013"/>
      <c r="BE75" s="239"/>
      <c r="BF75" s="239"/>
      <c r="BG75" s="239"/>
      <c r="BH75" s="239"/>
      <c r="BI75" s="239"/>
      <c r="BJ75" s="239"/>
      <c r="BK75" s="239"/>
      <c r="BL75" s="239"/>
      <c r="BM75" s="239"/>
      <c r="BN75" s="239"/>
      <c r="BO75" s="239"/>
      <c r="BP75" s="239"/>
      <c r="BQ75" s="236">
        <v>69</v>
      </c>
      <c r="BR75" s="241"/>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8"/>
    </row>
    <row r="76" spans="1:131" ht="26.25" customHeight="1" x14ac:dyDescent="0.15">
      <c r="A76" s="236">
        <v>9</v>
      </c>
      <c r="B76" s="1007" t="s">
        <v>595</v>
      </c>
      <c r="C76" s="1008"/>
      <c r="D76" s="1008"/>
      <c r="E76" s="1008"/>
      <c r="F76" s="1008"/>
      <c r="G76" s="1008"/>
      <c r="H76" s="1008"/>
      <c r="I76" s="1008"/>
      <c r="J76" s="1008"/>
      <c r="K76" s="1008"/>
      <c r="L76" s="1008"/>
      <c r="M76" s="1008"/>
      <c r="N76" s="1008"/>
      <c r="O76" s="1008"/>
      <c r="P76" s="1009"/>
      <c r="Q76" s="1014">
        <v>54</v>
      </c>
      <c r="R76" s="1015"/>
      <c r="S76" s="1015"/>
      <c r="T76" s="1015"/>
      <c r="U76" s="1016"/>
      <c r="V76" s="1017">
        <v>53</v>
      </c>
      <c r="W76" s="1015"/>
      <c r="X76" s="1015"/>
      <c r="Y76" s="1015"/>
      <c r="Z76" s="1016"/>
      <c r="AA76" s="1017">
        <v>1</v>
      </c>
      <c r="AB76" s="1015"/>
      <c r="AC76" s="1015"/>
      <c r="AD76" s="1015"/>
      <c r="AE76" s="1016"/>
      <c r="AF76" s="1017">
        <v>1</v>
      </c>
      <c r="AG76" s="1015"/>
      <c r="AH76" s="1015"/>
      <c r="AI76" s="1015"/>
      <c r="AJ76" s="1016"/>
      <c r="AK76" s="1017" t="s">
        <v>524</v>
      </c>
      <c r="AL76" s="1015"/>
      <c r="AM76" s="1015"/>
      <c r="AN76" s="1015"/>
      <c r="AO76" s="1016"/>
      <c r="AP76" s="1017" t="s">
        <v>524</v>
      </c>
      <c r="AQ76" s="1015"/>
      <c r="AR76" s="1015"/>
      <c r="AS76" s="1015"/>
      <c r="AT76" s="1016"/>
      <c r="AU76" s="1011" t="s">
        <v>524</v>
      </c>
      <c r="AV76" s="1011"/>
      <c r="AW76" s="1011"/>
      <c r="AX76" s="1011"/>
      <c r="AY76" s="1011"/>
      <c r="AZ76" s="1012"/>
      <c r="BA76" s="1012"/>
      <c r="BB76" s="1012"/>
      <c r="BC76" s="1012"/>
      <c r="BD76" s="1013"/>
      <c r="BE76" s="239"/>
      <c r="BF76" s="239"/>
      <c r="BG76" s="239"/>
      <c r="BH76" s="239"/>
      <c r="BI76" s="239"/>
      <c r="BJ76" s="239"/>
      <c r="BK76" s="239"/>
      <c r="BL76" s="239"/>
      <c r="BM76" s="239"/>
      <c r="BN76" s="239"/>
      <c r="BO76" s="239"/>
      <c r="BP76" s="239"/>
      <c r="BQ76" s="236">
        <v>70</v>
      </c>
      <c r="BR76" s="241"/>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8"/>
    </row>
    <row r="77" spans="1:131" ht="26.25" customHeight="1" x14ac:dyDescent="0.15">
      <c r="A77" s="236">
        <v>10</v>
      </c>
      <c r="B77" s="1007" t="s">
        <v>596</v>
      </c>
      <c r="C77" s="1008"/>
      <c r="D77" s="1008"/>
      <c r="E77" s="1008"/>
      <c r="F77" s="1008"/>
      <c r="G77" s="1008"/>
      <c r="H77" s="1008"/>
      <c r="I77" s="1008"/>
      <c r="J77" s="1008"/>
      <c r="K77" s="1008"/>
      <c r="L77" s="1008"/>
      <c r="M77" s="1008"/>
      <c r="N77" s="1008"/>
      <c r="O77" s="1008"/>
      <c r="P77" s="1009"/>
      <c r="Q77" s="1014">
        <v>5</v>
      </c>
      <c r="R77" s="1015"/>
      <c r="S77" s="1015"/>
      <c r="T77" s="1015"/>
      <c r="U77" s="1016"/>
      <c r="V77" s="1017">
        <v>5</v>
      </c>
      <c r="W77" s="1015"/>
      <c r="X77" s="1015"/>
      <c r="Y77" s="1015"/>
      <c r="Z77" s="1016"/>
      <c r="AA77" s="1017">
        <v>1</v>
      </c>
      <c r="AB77" s="1015"/>
      <c r="AC77" s="1015"/>
      <c r="AD77" s="1015"/>
      <c r="AE77" s="1016"/>
      <c r="AF77" s="1017">
        <v>1</v>
      </c>
      <c r="AG77" s="1015"/>
      <c r="AH77" s="1015"/>
      <c r="AI77" s="1015"/>
      <c r="AJ77" s="1016"/>
      <c r="AK77" s="1017" t="s">
        <v>524</v>
      </c>
      <c r="AL77" s="1015"/>
      <c r="AM77" s="1015"/>
      <c r="AN77" s="1015"/>
      <c r="AO77" s="1016"/>
      <c r="AP77" s="1017" t="s">
        <v>524</v>
      </c>
      <c r="AQ77" s="1015"/>
      <c r="AR77" s="1015"/>
      <c r="AS77" s="1015"/>
      <c r="AT77" s="1016"/>
      <c r="AU77" s="1011" t="s">
        <v>524</v>
      </c>
      <c r="AV77" s="1011"/>
      <c r="AW77" s="1011"/>
      <c r="AX77" s="1011"/>
      <c r="AY77" s="1011"/>
      <c r="AZ77" s="1012"/>
      <c r="BA77" s="1012"/>
      <c r="BB77" s="1012"/>
      <c r="BC77" s="1012"/>
      <c r="BD77" s="1013"/>
      <c r="BE77" s="239"/>
      <c r="BF77" s="239"/>
      <c r="BG77" s="239"/>
      <c r="BH77" s="239"/>
      <c r="BI77" s="239"/>
      <c r="BJ77" s="239"/>
      <c r="BK77" s="239"/>
      <c r="BL77" s="239"/>
      <c r="BM77" s="239"/>
      <c r="BN77" s="239"/>
      <c r="BO77" s="239"/>
      <c r="BP77" s="239"/>
      <c r="BQ77" s="236">
        <v>71</v>
      </c>
      <c r="BR77" s="241"/>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8"/>
    </row>
    <row r="78" spans="1:131" ht="26.25" customHeight="1" x14ac:dyDescent="0.15">
      <c r="A78" s="236">
        <v>11</v>
      </c>
      <c r="B78" s="1007" t="s">
        <v>597</v>
      </c>
      <c r="C78" s="1008"/>
      <c r="D78" s="1008"/>
      <c r="E78" s="1008"/>
      <c r="F78" s="1008"/>
      <c r="G78" s="1008"/>
      <c r="H78" s="1008"/>
      <c r="I78" s="1008"/>
      <c r="J78" s="1008"/>
      <c r="K78" s="1008"/>
      <c r="L78" s="1008"/>
      <c r="M78" s="1008"/>
      <c r="N78" s="1008"/>
      <c r="O78" s="1008"/>
      <c r="P78" s="1009"/>
      <c r="Q78" s="1010">
        <v>7087</v>
      </c>
      <c r="R78" s="1011"/>
      <c r="S78" s="1011"/>
      <c r="T78" s="1011"/>
      <c r="U78" s="1011"/>
      <c r="V78" s="1011">
        <v>6511</v>
      </c>
      <c r="W78" s="1011"/>
      <c r="X78" s="1011"/>
      <c r="Y78" s="1011"/>
      <c r="Z78" s="1011"/>
      <c r="AA78" s="1011">
        <v>576</v>
      </c>
      <c r="AB78" s="1011"/>
      <c r="AC78" s="1011"/>
      <c r="AD78" s="1011"/>
      <c r="AE78" s="1011"/>
      <c r="AF78" s="1011">
        <v>576</v>
      </c>
      <c r="AG78" s="1011"/>
      <c r="AH78" s="1011"/>
      <c r="AI78" s="1011"/>
      <c r="AJ78" s="1011"/>
      <c r="AK78" s="1011">
        <v>17</v>
      </c>
      <c r="AL78" s="1011"/>
      <c r="AM78" s="1011"/>
      <c r="AN78" s="1011"/>
      <c r="AO78" s="1011"/>
      <c r="AP78" s="1011" t="s">
        <v>524</v>
      </c>
      <c r="AQ78" s="1011"/>
      <c r="AR78" s="1011"/>
      <c r="AS78" s="1011"/>
      <c r="AT78" s="1011"/>
      <c r="AU78" s="1011" t="s">
        <v>524</v>
      </c>
      <c r="AV78" s="1011"/>
      <c r="AW78" s="1011"/>
      <c r="AX78" s="1011"/>
      <c r="AY78" s="1011"/>
      <c r="AZ78" s="1012"/>
      <c r="BA78" s="1012"/>
      <c r="BB78" s="1012"/>
      <c r="BC78" s="1012"/>
      <c r="BD78" s="1013"/>
      <c r="BE78" s="239"/>
      <c r="BF78" s="239"/>
      <c r="BG78" s="239"/>
      <c r="BH78" s="239"/>
      <c r="BI78" s="239"/>
      <c r="BJ78" s="228"/>
      <c r="BK78" s="228"/>
      <c r="BL78" s="228"/>
      <c r="BM78" s="228"/>
      <c r="BN78" s="228"/>
      <c r="BO78" s="239"/>
      <c r="BP78" s="239"/>
      <c r="BQ78" s="236">
        <v>72</v>
      </c>
      <c r="BR78" s="241"/>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8"/>
    </row>
    <row r="79" spans="1:131" ht="26.25" customHeight="1" x14ac:dyDescent="0.15">
      <c r="A79" s="236">
        <v>12</v>
      </c>
      <c r="B79" s="1007" t="s">
        <v>598</v>
      </c>
      <c r="C79" s="1008"/>
      <c r="D79" s="1008"/>
      <c r="E79" s="1008"/>
      <c r="F79" s="1008"/>
      <c r="G79" s="1008"/>
      <c r="H79" s="1008"/>
      <c r="I79" s="1008"/>
      <c r="J79" s="1008"/>
      <c r="K79" s="1008"/>
      <c r="L79" s="1008"/>
      <c r="M79" s="1008"/>
      <c r="N79" s="1008"/>
      <c r="O79" s="1008"/>
      <c r="P79" s="1009"/>
      <c r="Q79" s="1010">
        <v>291</v>
      </c>
      <c r="R79" s="1011"/>
      <c r="S79" s="1011"/>
      <c r="T79" s="1011"/>
      <c r="U79" s="1011"/>
      <c r="V79" s="1011">
        <v>280</v>
      </c>
      <c r="W79" s="1011"/>
      <c r="X79" s="1011"/>
      <c r="Y79" s="1011"/>
      <c r="Z79" s="1011"/>
      <c r="AA79" s="1011">
        <v>11</v>
      </c>
      <c r="AB79" s="1011"/>
      <c r="AC79" s="1011"/>
      <c r="AD79" s="1011"/>
      <c r="AE79" s="1011"/>
      <c r="AF79" s="1011">
        <v>11</v>
      </c>
      <c r="AG79" s="1011"/>
      <c r="AH79" s="1011"/>
      <c r="AI79" s="1011"/>
      <c r="AJ79" s="1011"/>
      <c r="AK79" s="1011" t="s">
        <v>524</v>
      </c>
      <c r="AL79" s="1011"/>
      <c r="AM79" s="1011"/>
      <c r="AN79" s="1011"/>
      <c r="AO79" s="1011"/>
      <c r="AP79" s="1011">
        <v>315</v>
      </c>
      <c r="AQ79" s="1011"/>
      <c r="AR79" s="1011"/>
      <c r="AS79" s="1011"/>
      <c r="AT79" s="1011"/>
      <c r="AU79" s="1011">
        <v>10</v>
      </c>
      <c r="AV79" s="1011"/>
      <c r="AW79" s="1011"/>
      <c r="AX79" s="1011"/>
      <c r="AY79" s="1011"/>
      <c r="AZ79" s="1012"/>
      <c r="BA79" s="1012"/>
      <c r="BB79" s="1012"/>
      <c r="BC79" s="1012"/>
      <c r="BD79" s="1013"/>
      <c r="BE79" s="239"/>
      <c r="BF79" s="239"/>
      <c r="BG79" s="239"/>
      <c r="BH79" s="239"/>
      <c r="BI79" s="239"/>
      <c r="BJ79" s="228"/>
      <c r="BK79" s="228"/>
      <c r="BL79" s="228"/>
      <c r="BM79" s="228"/>
      <c r="BN79" s="228"/>
      <c r="BO79" s="239"/>
      <c r="BP79" s="239"/>
      <c r="BQ79" s="236">
        <v>73</v>
      </c>
      <c r="BR79" s="241"/>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8"/>
    </row>
    <row r="80" spans="1:131" ht="26.25" customHeight="1" x14ac:dyDescent="0.15">
      <c r="A80" s="236">
        <v>13</v>
      </c>
      <c r="B80" s="1007" t="s">
        <v>599</v>
      </c>
      <c r="C80" s="1008"/>
      <c r="D80" s="1008"/>
      <c r="E80" s="1008"/>
      <c r="F80" s="1008"/>
      <c r="G80" s="1008"/>
      <c r="H80" s="1008"/>
      <c r="I80" s="1008"/>
      <c r="J80" s="1008"/>
      <c r="K80" s="1008"/>
      <c r="L80" s="1008"/>
      <c r="M80" s="1008"/>
      <c r="N80" s="1008"/>
      <c r="O80" s="1008"/>
      <c r="P80" s="1009"/>
      <c r="Q80" s="1010">
        <v>4</v>
      </c>
      <c r="R80" s="1011"/>
      <c r="S80" s="1011"/>
      <c r="T80" s="1011"/>
      <c r="U80" s="1011"/>
      <c r="V80" s="1011">
        <v>2</v>
      </c>
      <c r="W80" s="1011"/>
      <c r="X80" s="1011"/>
      <c r="Y80" s="1011"/>
      <c r="Z80" s="1011"/>
      <c r="AA80" s="1011">
        <v>3</v>
      </c>
      <c r="AB80" s="1011"/>
      <c r="AC80" s="1011"/>
      <c r="AD80" s="1011"/>
      <c r="AE80" s="1011"/>
      <c r="AF80" s="1011">
        <v>3</v>
      </c>
      <c r="AG80" s="1011"/>
      <c r="AH80" s="1011"/>
      <c r="AI80" s="1011"/>
      <c r="AJ80" s="1011"/>
      <c r="AK80" s="1011" t="s">
        <v>524</v>
      </c>
      <c r="AL80" s="1011"/>
      <c r="AM80" s="1011"/>
      <c r="AN80" s="1011"/>
      <c r="AO80" s="1011"/>
      <c r="AP80" s="1011" t="s">
        <v>524</v>
      </c>
      <c r="AQ80" s="1011"/>
      <c r="AR80" s="1011"/>
      <c r="AS80" s="1011"/>
      <c r="AT80" s="1011"/>
      <c r="AU80" s="1011" t="s">
        <v>524</v>
      </c>
      <c r="AV80" s="1011"/>
      <c r="AW80" s="1011"/>
      <c r="AX80" s="1011"/>
      <c r="AY80" s="1011"/>
      <c r="AZ80" s="1012"/>
      <c r="BA80" s="1012"/>
      <c r="BB80" s="1012"/>
      <c r="BC80" s="1012"/>
      <c r="BD80" s="1013"/>
      <c r="BE80" s="239"/>
      <c r="BF80" s="239"/>
      <c r="BG80" s="239"/>
      <c r="BH80" s="239"/>
      <c r="BI80" s="239"/>
      <c r="BJ80" s="239"/>
      <c r="BK80" s="239"/>
      <c r="BL80" s="239"/>
      <c r="BM80" s="239"/>
      <c r="BN80" s="239"/>
      <c r="BO80" s="239"/>
      <c r="BP80" s="239"/>
      <c r="BQ80" s="236">
        <v>74</v>
      </c>
      <c r="BR80" s="241"/>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8"/>
    </row>
    <row r="81" spans="1:131" ht="26.25" customHeight="1" x14ac:dyDescent="0.15">
      <c r="A81" s="236">
        <v>14</v>
      </c>
      <c r="B81" s="1007" t="s">
        <v>600</v>
      </c>
      <c r="C81" s="1008"/>
      <c r="D81" s="1008"/>
      <c r="E81" s="1008"/>
      <c r="F81" s="1008"/>
      <c r="G81" s="1008"/>
      <c r="H81" s="1008"/>
      <c r="I81" s="1008"/>
      <c r="J81" s="1008"/>
      <c r="K81" s="1008"/>
      <c r="L81" s="1008"/>
      <c r="M81" s="1008"/>
      <c r="N81" s="1008"/>
      <c r="O81" s="1008"/>
      <c r="P81" s="1009"/>
      <c r="Q81" s="1010">
        <v>237</v>
      </c>
      <c r="R81" s="1011"/>
      <c r="S81" s="1011"/>
      <c r="T81" s="1011"/>
      <c r="U81" s="1011"/>
      <c r="V81" s="1011">
        <v>150</v>
      </c>
      <c r="W81" s="1011"/>
      <c r="X81" s="1011"/>
      <c r="Y81" s="1011"/>
      <c r="Z81" s="1011"/>
      <c r="AA81" s="1011">
        <v>87</v>
      </c>
      <c r="AB81" s="1011"/>
      <c r="AC81" s="1011"/>
      <c r="AD81" s="1011"/>
      <c r="AE81" s="1011"/>
      <c r="AF81" s="1011">
        <v>87</v>
      </c>
      <c r="AG81" s="1011"/>
      <c r="AH81" s="1011"/>
      <c r="AI81" s="1011"/>
      <c r="AJ81" s="1011"/>
      <c r="AK81" s="1011" t="s">
        <v>524</v>
      </c>
      <c r="AL81" s="1011"/>
      <c r="AM81" s="1011"/>
      <c r="AN81" s="1011"/>
      <c r="AO81" s="1011"/>
      <c r="AP81" s="1011" t="s">
        <v>524</v>
      </c>
      <c r="AQ81" s="1011"/>
      <c r="AR81" s="1011"/>
      <c r="AS81" s="1011"/>
      <c r="AT81" s="1011"/>
      <c r="AU81" s="1011" t="s">
        <v>524</v>
      </c>
      <c r="AV81" s="1011"/>
      <c r="AW81" s="1011"/>
      <c r="AX81" s="1011"/>
      <c r="AY81" s="1011"/>
      <c r="AZ81" s="1012"/>
      <c r="BA81" s="1012"/>
      <c r="BB81" s="1012"/>
      <c r="BC81" s="1012"/>
      <c r="BD81" s="1013"/>
      <c r="BE81" s="239"/>
      <c r="BF81" s="239"/>
      <c r="BG81" s="239"/>
      <c r="BH81" s="239"/>
      <c r="BI81" s="239"/>
      <c r="BJ81" s="239"/>
      <c r="BK81" s="239"/>
      <c r="BL81" s="239"/>
      <c r="BM81" s="239"/>
      <c r="BN81" s="239"/>
      <c r="BO81" s="239"/>
      <c r="BP81" s="239"/>
      <c r="BQ81" s="236">
        <v>75</v>
      </c>
      <c r="BR81" s="241"/>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8"/>
    </row>
    <row r="82" spans="1:131" ht="26.25" customHeight="1" x14ac:dyDescent="0.15">
      <c r="A82" s="236">
        <v>15</v>
      </c>
      <c r="B82" s="1007" t="s">
        <v>601</v>
      </c>
      <c r="C82" s="1008"/>
      <c r="D82" s="1008"/>
      <c r="E82" s="1008"/>
      <c r="F82" s="1008"/>
      <c r="G82" s="1008"/>
      <c r="H82" s="1008"/>
      <c r="I82" s="1008"/>
      <c r="J82" s="1008"/>
      <c r="K82" s="1008"/>
      <c r="L82" s="1008"/>
      <c r="M82" s="1008"/>
      <c r="N82" s="1008"/>
      <c r="O82" s="1008"/>
      <c r="P82" s="1009"/>
      <c r="Q82" s="1010">
        <v>36</v>
      </c>
      <c r="R82" s="1011"/>
      <c r="S82" s="1011"/>
      <c r="T82" s="1011"/>
      <c r="U82" s="1011"/>
      <c r="V82" s="1011">
        <v>24</v>
      </c>
      <c r="W82" s="1011"/>
      <c r="X82" s="1011"/>
      <c r="Y82" s="1011"/>
      <c r="Z82" s="1011"/>
      <c r="AA82" s="1011">
        <v>12</v>
      </c>
      <c r="AB82" s="1011"/>
      <c r="AC82" s="1011"/>
      <c r="AD82" s="1011"/>
      <c r="AE82" s="1011"/>
      <c r="AF82" s="1011">
        <v>12</v>
      </c>
      <c r="AG82" s="1011"/>
      <c r="AH82" s="1011"/>
      <c r="AI82" s="1011"/>
      <c r="AJ82" s="1011"/>
      <c r="AK82" s="1011" t="s">
        <v>524</v>
      </c>
      <c r="AL82" s="1011"/>
      <c r="AM82" s="1011"/>
      <c r="AN82" s="1011"/>
      <c r="AO82" s="1011"/>
      <c r="AP82" s="1011" t="s">
        <v>524</v>
      </c>
      <c r="AQ82" s="1011"/>
      <c r="AR82" s="1011"/>
      <c r="AS82" s="1011"/>
      <c r="AT82" s="1011"/>
      <c r="AU82" s="1011" t="s">
        <v>524</v>
      </c>
      <c r="AV82" s="1011"/>
      <c r="AW82" s="1011"/>
      <c r="AX82" s="1011"/>
      <c r="AY82" s="1011"/>
      <c r="AZ82" s="1012"/>
      <c r="BA82" s="1012"/>
      <c r="BB82" s="1012"/>
      <c r="BC82" s="1012"/>
      <c r="BD82" s="1013"/>
      <c r="BE82" s="239"/>
      <c r="BF82" s="239"/>
      <c r="BG82" s="239"/>
      <c r="BH82" s="239"/>
      <c r="BI82" s="239"/>
      <c r="BJ82" s="239"/>
      <c r="BK82" s="239"/>
      <c r="BL82" s="239"/>
      <c r="BM82" s="239"/>
      <c r="BN82" s="239"/>
      <c r="BO82" s="239"/>
      <c r="BP82" s="239"/>
      <c r="BQ82" s="236">
        <v>76</v>
      </c>
      <c r="BR82" s="241"/>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8"/>
    </row>
    <row r="83" spans="1:131" ht="26.25" customHeight="1" x14ac:dyDescent="0.15">
      <c r="A83" s="236">
        <v>16</v>
      </c>
      <c r="B83" s="1007" t="s">
        <v>602</v>
      </c>
      <c r="C83" s="1008"/>
      <c r="D83" s="1008"/>
      <c r="E83" s="1008"/>
      <c r="F83" s="1008"/>
      <c r="G83" s="1008"/>
      <c r="H83" s="1008"/>
      <c r="I83" s="1008"/>
      <c r="J83" s="1008"/>
      <c r="K83" s="1008"/>
      <c r="L83" s="1008"/>
      <c r="M83" s="1008"/>
      <c r="N83" s="1008"/>
      <c r="O83" s="1008"/>
      <c r="P83" s="1009"/>
      <c r="Q83" s="1010">
        <v>197</v>
      </c>
      <c r="R83" s="1011"/>
      <c r="S83" s="1011"/>
      <c r="T83" s="1011"/>
      <c r="U83" s="1011"/>
      <c r="V83" s="1011">
        <v>194</v>
      </c>
      <c r="W83" s="1011"/>
      <c r="X83" s="1011"/>
      <c r="Y83" s="1011"/>
      <c r="Z83" s="1011"/>
      <c r="AA83" s="1011">
        <v>3</v>
      </c>
      <c r="AB83" s="1011"/>
      <c r="AC83" s="1011"/>
      <c r="AD83" s="1011"/>
      <c r="AE83" s="1011"/>
      <c r="AF83" s="1011">
        <v>3</v>
      </c>
      <c r="AG83" s="1011"/>
      <c r="AH83" s="1011"/>
      <c r="AI83" s="1011"/>
      <c r="AJ83" s="1011"/>
      <c r="AK83" s="1011" t="s">
        <v>524</v>
      </c>
      <c r="AL83" s="1011"/>
      <c r="AM83" s="1011"/>
      <c r="AN83" s="1011"/>
      <c r="AO83" s="1011"/>
      <c r="AP83" s="1011" t="s">
        <v>524</v>
      </c>
      <c r="AQ83" s="1011"/>
      <c r="AR83" s="1011"/>
      <c r="AS83" s="1011"/>
      <c r="AT83" s="1011"/>
      <c r="AU83" s="1011" t="s">
        <v>524</v>
      </c>
      <c r="AV83" s="1011"/>
      <c r="AW83" s="1011"/>
      <c r="AX83" s="1011"/>
      <c r="AY83" s="1011"/>
      <c r="AZ83" s="1012"/>
      <c r="BA83" s="1012"/>
      <c r="BB83" s="1012"/>
      <c r="BC83" s="1012"/>
      <c r="BD83" s="1013"/>
      <c r="BE83" s="239"/>
      <c r="BF83" s="239"/>
      <c r="BG83" s="239"/>
      <c r="BH83" s="239"/>
      <c r="BI83" s="239"/>
      <c r="BJ83" s="239"/>
      <c r="BK83" s="239"/>
      <c r="BL83" s="239"/>
      <c r="BM83" s="239"/>
      <c r="BN83" s="239"/>
      <c r="BO83" s="239"/>
      <c r="BP83" s="239"/>
      <c r="BQ83" s="236">
        <v>77</v>
      </c>
      <c r="BR83" s="241"/>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8"/>
    </row>
    <row r="84" spans="1:131" ht="26.25" customHeight="1" x14ac:dyDescent="0.15">
      <c r="A84" s="236">
        <v>17</v>
      </c>
      <c r="B84" s="1007" t="s">
        <v>603</v>
      </c>
      <c r="C84" s="1008"/>
      <c r="D84" s="1008"/>
      <c r="E84" s="1008"/>
      <c r="F84" s="1008"/>
      <c r="G84" s="1008"/>
      <c r="H84" s="1008"/>
      <c r="I84" s="1008"/>
      <c r="J84" s="1008"/>
      <c r="K84" s="1008"/>
      <c r="L84" s="1008"/>
      <c r="M84" s="1008"/>
      <c r="N84" s="1008"/>
      <c r="O84" s="1008"/>
      <c r="P84" s="1009"/>
      <c r="Q84" s="1010">
        <v>243734</v>
      </c>
      <c r="R84" s="1011"/>
      <c r="S84" s="1011"/>
      <c r="T84" s="1011"/>
      <c r="U84" s="1011"/>
      <c r="V84" s="1011">
        <v>232719</v>
      </c>
      <c r="W84" s="1011"/>
      <c r="X84" s="1011"/>
      <c r="Y84" s="1011"/>
      <c r="Z84" s="1011"/>
      <c r="AA84" s="1011">
        <v>11015</v>
      </c>
      <c r="AB84" s="1011"/>
      <c r="AC84" s="1011"/>
      <c r="AD84" s="1011"/>
      <c r="AE84" s="1011"/>
      <c r="AF84" s="1011">
        <v>11015</v>
      </c>
      <c r="AG84" s="1011"/>
      <c r="AH84" s="1011"/>
      <c r="AI84" s="1011"/>
      <c r="AJ84" s="1011"/>
      <c r="AK84" s="1011" t="s">
        <v>524</v>
      </c>
      <c r="AL84" s="1011"/>
      <c r="AM84" s="1011"/>
      <c r="AN84" s="1011"/>
      <c r="AO84" s="1011"/>
      <c r="AP84" s="1011" t="s">
        <v>524</v>
      </c>
      <c r="AQ84" s="1011"/>
      <c r="AR84" s="1011"/>
      <c r="AS84" s="1011"/>
      <c r="AT84" s="1011"/>
      <c r="AU84" s="1011" t="s">
        <v>524</v>
      </c>
      <c r="AV84" s="1011"/>
      <c r="AW84" s="1011"/>
      <c r="AX84" s="1011"/>
      <c r="AY84" s="1011"/>
      <c r="AZ84" s="1012"/>
      <c r="BA84" s="1012"/>
      <c r="BB84" s="1012"/>
      <c r="BC84" s="1012"/>
      <c r="BD84" s="1013"/>
      <c r="BE84" s="239"/>
      <c r="BF84" s="239"/>
      <c r="BG84" s="239"/>
      <c r="BH84" s="239"/>
      <c r="BI84" s="239"/>
      <c r="BJ84" s="239"/>
      <c r="BK84" s="239"/>
      <c r="BL84" s="239"/>
      <c r="BM84" s="239"/>
      <c r="BN84" s="239"/>
      <c r="BO84" s="239"/>
      <c r="BP84" s="239"/>
      <c r="BQ84" s="236">
        <v>78</v>
      </c>
      <c r="BR84" s="241"/>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8"/>
    </row>
    <row r="85" spans="1:131" ht="26.25" customHeight="1" x14ac:dyDescent="0.15">
      <c r="A85" s="236">
        <v>18</v>
      </c>
      <c r="B85" s="1007" t="s">
        <v>604</v>
      </c>
      <c r="C85" s="1008"/>
      <c r="D85" s="1008"/>
      <c r="E85" s="1008"/>
      <c r="F85" s="1008"/>
      <c r="G85" s="1008"/>
      <c r="H85" s="1008"/>
      <c r="I85" s="1008"/>
      <c r="J85" s="1008"/>
      <c r="K85" s="1008"/>
      <c r="L85" s="1008"/>
      <c r="M85" s="1008"/>
      <c r="N85" s="1008"/>
      <c r="O85" s="1008"/>
      <c r="P85" s="1009"/>
      <c r="Q85" s="1010">
        <v>149</v>
      </c>
      <c r="R85" s="1011"/>
      <c r="S85" s="1011"/>
      <c r="T85" s="1011"/>
      <c r="U85" s="1011"/>
      <c r="V85" s="1011">
        <v>142</v>
      </c>
      <c r="W85" s="1011"/>
      <c r="X85" s="1011"/>
      <c r="Y85" s="1011"/>
      <c r="Z85" s="1011"/>
      <c r="AA85" s="1011">
        <v>8</v>
      </c>
      <c r="AB85" s="1011"/>
      <c r="AC85" s="1011"/>
      <c r="AD85" s="1011"/>
      <c r="AE85" s="1011"/>
      <c r="AF85" s="1011">
        <v>8</v>
      </c>
      <c r="AG85" s="1011"/>
      <c r="AH85" s="1011"/>
      <c r="AI85" s="1011"/>
      <c r="AJ85" s="1011"/>
      <c r="AK85" s="1011" t="s">
        <v>524</v>
      </c>
      <c r="AL85" s="1011"/>
      <c r="AM85" s="1011"/>
      <c r="AN85" s="1011"/>
      <c r="AO85" s="1011"/>
      <c r="AP85" s="1011" t="s">
        <v>524</v>
      </c>
      <c r="AQ85" s="1011"/>
      <c r="AR85" s="1011"/>
      <c r="AS85" s="1011"/>
      <c r="AT85" s="1011"/>
      <c r="AU85" s="1011" t="s">
        <v>524</v>
      </c>
      <c r="AV85" s="1011"/>
      <c r="AW85" s="1011"/>
      <c r="AX85" s="1011"/>
      <c r="AY85" s="1011"/>
      <c r="AZ85" s="1012"/>
      <c r="BA85" s="1012"/>
      <c r="BB85" s="1012"/>
      <c r="BC85" s="1012"/>
      <c r="BD85" s="1013"/>
      <c r="BE85" s="239"/>
      <c r="BF85" s="239"/>
      <c r="BG85" s="239"/>
      <c r="BH85" s="239"/>
      <c r="BI85" s="239"/>
      <c r="BJ85" s="239"/>
      <c r="BK85" s="239"/>
      <c r="BL85" s="239"/>
      <c r="BM85" s="239"/>
      <c r="BN85" s="239"/>
      <c r="BO85" s="239"/>
      <c r="BP85" s="239"/>
      <c r="BQ85" s="236">
        <v>79</v>
      </c>
      <c r="BR85" s="241"/>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8"/>
    </row>
    <row r="86" spans="1:131" ht="26.25" customHeight="1" x14ac:dyDescent="0.15">
      <c r="A86" s="236">
        <v>19</v>
      </c>
      <c r="B86" s="1007"/>
      <c r="C86" s="1008"/>
      <c r="D86" s="1008"/>
      <c r="E86" s="1008"/>
      <c r="F86" s="1008"/>
      <c r="G86" s="1008"/>
      <c r="H86" s="1008"/>
      <c r="I86" s="1008"/>
      <c r="J86" s="1008"/>
      <c r="K86" s="1008"/>
      <c r="L86" s="1008"/>
      <c r="M86" s="1008"/>
      <c r="N86" s="1008"/>
      <c r="O86" s="1008"/>
      <c r="P86" s="1009"/>
      <c r="Q86" s="1010"/>
      <c r="R86" s="1011"/>
      <c r="S86" s="1011"/>
      <c r="T86" s="1011"/>
      <c r="U86" s="1011"/>
      <c r="V86" s="1011"/>
      <c r="W86" s="1011"/>
      <c r="X86" s="1011"/>
      <c r="Y86" s="1011"/>
      <c r="Z86" s="1011"/>
      <c r="AA86" s="1011"/>
      <c r="AB86" s="1011"/>
      <c r="AC86" s="1011"/>
      <c r="AD86" s="1011"/>
      <c r="AE86" s="1011"/>
      <c r="AF86" s="1011"/>
      <c r="AG86" s="1011"/>
      <c r="AH86" s="1011"/>
      <c r="AI86" s="1011"/>
      <c r="AJ86" s="1011"/>
      <c r="AK86" s="1011"/>
      <c r="AL86" s="1011"/>
      <c r="AM86" s="1011"/>
      <c r="AN86" s="1011"/>
      <c r="AO86" s="1011"/>
      <c r="AP86" s="1011"/>
      <c r="AQ86" s="1011"/>
      <c r="AR86" s="1011"/>
      <c r="AS86" s="1011"/>
      <c r="AT86" s="1011"/>
      <c r="AU86" s="1011"/>
      <c r="AV86" s="1011"/>
      <c r="AW86" s="1011"/>
      <c r="AX86" s="1011"/>
      <c r="AY86" s="1011"/>
      <c r="AZ86" s="1012"/>
      <c r="BA86" s="1012"/>
      <c r="BB86" s="1012"/>
      <c r="BC86" s="1012"/>
      <c r="BD86" s="1013"/>
      <c r="BE86" s="239"/>
      <c r="BF86" s="239"/>
      <c r="BG86" s="239"/>
      <c r="BH86" s="239"/>
      <c r="BI86" s="239"/>
      <c r="BJ86" s="239"/>
      <c r="BK86" s="239"/>
      <c r="BL86" s="239"/>
      <c r="BM86" s="239"/>
      <c r="BN86" s="239"/>
      <c r="BO86" s="239"/>
      <c r="BP86" s="239"/>
      <c r="BQ86" s="236">
        <v>80</v>
      </c>
      <c r="BR86" s="241"/>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8"/>
    </row>
    <row r="87" spans="1:131" ht="26.25" customHeight="1" x14ac:dyDescent="0.15">
      <c r="A87" s="242">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9"/>
      <c r="BF87" s="239"/>
      <c r="BG87" s="239"/>
      <c r="BH87" s="239"/>
      <c r="BI87" s="239"/>
      <c r="BJ87" s="239"/>
      <c r="BK87" s="239"/>
      <c r="BL87" s="239"/>
      <c r="BM87" s="239"/>
      <c r="BN87" s="239"/>
      <c r="BO87" s="239"/>
      <c r="BP87" s="239"/>
      <c r="BQ87" s="236">
        <v>81</v>
      </c>
      <c r="BR87" s="241"/>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8"/>
    </row>
    <row r="88" spans="1:131" ht="26.25" customHeight="1" thickBot="1" x14ac:dyDescent="0.2">
      <c r="A88" s="238" t="s">
        <v>391</v>
      </c>
      <c r="B88" s="973" t="s">
        <v>421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12016</v>
      </c>
      <c r="AG88" s="995"/>
      <c r="AH88" s="995"/>
      <c r="AI88" s="995"/>
      <c r="AJ88" s="995"/>
      <c r="AK88" s="999"/>
      <c r="AL88" s="999"/>
      <c r="AM88" s="999"/>
      <c r="AN88" s="999"/>
      <c r="AO88" s="999"/>
      <c r="AP88" s="995">
        <v>824</v>
      </c>
      <c r="AQ88" s="995"/>
      <c r="AR88" s="995"/>
      <c r="AS88" s="995"/>
      <c r="AT88" s="995"/>
      <c r="AU88" s="995">
        <v>516</v>
      </c>
      <c r="AV88" s="995"/>
      <c r="AW88" s="995"/>
      <c r="AX88" s="995"/>
      <c r="AY88" s="995"/>
      <c r="AZ88" s="996"/>
      <c r="BA88" s="996"/>
      <c r="BB88" s="996"/>
      <c r="BC88" s="996"/>
      <c r="BD88" s="997"/>
      <c r="BE88" s="239"/>
      <c r="BF88" s="239"/>
      <c r="BG88" s="239"/>
      <c r="BH88" s="239"/>
      <c r="BI88" s="239"/>
      <c r="BJ88" s="239"/>
      <c r="BK88" s="239"/>
      <c r="BL88" s="239"/>
      <c r="BM88" s="239"/>
      <c r="BN88" s="239"/>
      <c r="BO88" s="239"/>
      <c r="BP88" s="239"/>
      <c r="BQ88" s="236">
        <v>82</v>
      </c>
      <c r="BR88" s="241"/>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391</v>
      </c>
      <c r="BR102" s="973" t="s">
        <v>422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76" t="s">
        <v>423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77" t="s">
        <v>424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425</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426</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78" t="s">
        <v>427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8" customFormat="1" ht="26.25" customHeight="1" x14ac:dyDescent="0.15">
      <c r="A109" s="93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430</v>
      </c>
      <c r="AB109" s="932"/>
      <c r="AC109" s="932"/>
      <c r="AD109" s="932"/>
      <c r="AE109" s="933"/>
      <c r="AF109" s="934" t="s">
        <v>431</v>
      </c>
      <c r="AG109" s="932"/>
      <c r="AH109" s="932"/>
      <c r="AI109" s="932"/>
      <c r="AJ109" s="933"/>
      <c r="AK109" s="934" t="s">
        <v>309</v>
      </c>
      <c r="AL109" s="932"/>
      <c r="AM109" s="932"/>
      <c r="AN109" s="932"/>
      <c r="AO109" s="933"/>
      <c r="AP109" s="934" t="s">
        <v>432</v>
      </c>
      <c r="AQ109" s="932"/>
      <c r="AR109" s="932"/>
      <c r="AS109" s="932"/>
      <c r="AT109" s="965"/>
      <c r="AU109" s="93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430</v>
      </c>
      <c r="BR109" s="932"/>
      <c r="BS109" s="932"/>
      <c r="BT109" s="932"/>
      <c r="BU109" s="933"/>
      <c r="BV109" s="934" t="s">
        <v>431</v>
      </c>
      <c r="BW109" s="932"/>
      <c r="BX109" s="932"/>
      <c r="BY109" s="932"/>
      <c r="BZ109" s="933"/>
      <c r="CA109" s="934" t="s">
        <v>309</v>
      </c>
      <c r="CB109" s="932"/>
      <c r="CC109" s="932"/>
      <c r="CD109" s="932"/>
      <c r="CE109" s="933"/>
      <c r="CF109" s="972" t="s">
        <v>432</v>
      </c>
      <c r="CG109" s="972"/>
      <c r="CH109" s="972"/>
      <c r="CI109" s="972"/>
      <c r="CJ109" s="972"/>
      <c r="CK109" s="934"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430</v>
      </c>
      <c r="DH109" s="932"/>
      <c r="DI109" s="932"/>
      <c r="DJ109" s="932"/>
      <c r="DK109" s="933"/>
      <c r="DL109" s="934" t="s">
        <v>431</v>
      </c>
      <c r="DM109" s="932"/>
      <c r="DN109" s="932"/>
      <c r="DO109" s="932"/>
      <c r="DP109" s="933"/>
      <c r="DQ109" s="934" t="s">
        <v>309</v>
      </c>
      <c r="DR109" s="932"/>
      <c r="DS109" s="932"/>
      <c r="DT109" s="932"/>
      <c r="DU109" s="933"/>
      <c r="DV109" s="934" t="s">
        <v>432</v>
      </c>
      <c r="DW109" s="932"/>
      <c r="DX109" s="932"/>
      <c r="DY109" s="932"/>
      <c r="DZ109" s="965"/>
    </row>
    <row r="110" spans="1:131" s="228" customFormat="1" ht="26.25" customHeight="1" x14ac:dyDescent="0.15">
      <c r="A110" s="843" t="s">
        <v>434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1381981</v>
      </c>
      <c r="AB110" s="925"/>
      <c r="AC110" s="925"/>
      <c r="AD110" s="925"/>
      <c r="AE110" s="926"/>
      <c r="AF110" s="927">
        <v>1381685</v>
      </c>
      <c r="AG110" s="925"/>
      <c r="AH110" s="925"/>
      <c r="AI110" s="925"/>
      <c r="AJ110" s="926"/>
      <c r="AK110" s="927">
        <v>1416268</v>
      </c>
      <c r="AL110" s="925"/>
      <c r="AM110" s="925"/>
      <c r="AN110" s="925"/>
      <c r="AO110" s="926"/>
      <c r="AP110" s="928">
        <v>27.6</v>
      </c>
      <c r="AQ110" s="929"/>
      <c r="AR110" s="929"/>
      <c r="AS110" s="929"/>
      <c r="AT110" s="930"/>
      <c r="AU110" s="966" t="s">
        <v>75</v>
      </c>
      <c r="AV110" s="967"/>
      <c r="AW110" s="967"/>
      <c r="AX110" s="967"/>
      <c r="AY110" s="967"/>
      <c r="AZ110" s="896" t="s">
        <v>435</v>
      </c>
      <c r="BA110" s="844"/>
      <c r="BB110" s="844"/>
      <c r="BC110" s="844"/>
      <c r="BD110" s="844"/>
      <c r="BE110" s="844"/>
      <c r="BF110" s="844"/>
      <c r="BG110" s="844"/>
      <c r="BH110" s="844"/>
      <c r="BI110" s="844"/>
      <c r="BJ110" s="844"/>
      <c r="BK110" s="844"/>
      <c r="BL110" s="844"/>
      <c r="BM110" s="844"/>
      <c r="BN110" s="844"/>
      <c r="BO110" s="844"/>
      <c r="BP110" s="845"/>
      <c r="BQ110" s="897">
        <v>13106170</v>
      </c>
      <c r="BR110" s="878"/>
      <c r="BS110" s="878"/>
      <c r="BT110" s="878"/>
      <c r="BU110" s="878"/>
      <c r="BV110" s="878">
        <v>12594998</v>
      </c>
      <c r="BW110" s="878"/>
      <c r="BX110" s="878"/>
      <c r="BY110" s="878"/>
      <c r="BZ110" s="878"/>
      <c r="CA110" s="878">
        <v>12014064</v>
      </c>
      <c r="CB110" s="878"/>
      <c r="CC110" s="878"/>
      <c r="CD110" s="878"/>
      <c r="CE110" s="878"/>
      <c r="CF110" s="902">
        <v>234.5</v>
      </c>
      <c r="CG110" s="903"/>
      <c r="CH110" s="903"/>
      <c r="CI110" s="903"/>
      <c r="CJ110" s="903"/>
      <c r="CK110" s="962" t="s">
        <v>436</v>
      </c>
      <c r="CL110" s="855"/>
      <c r="CM110" s="896" t="s">
        <v>437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438</v>
      </c>
      <c r="DH110" s="878"/>
      <c r="DI110" s="878"/>
      <c r="DJ110" s="878"/>
      <c r="DK110" s="878"/>
      <c r="DL110" s="878" t="s">
        <v>393</v>
      </c>
      <c r="DM110" s="878"/>
      <c r="DN110" s="878"/>
      <c r="DO110" s="878"/>
      <c r="DP110" s="878"/>
      <c r="DQ110" s="878" t="s">
        <v>439</v>
      </c>
      <c r="DR110" s="878"/>
      <c r="DS110" s="878"/>
      <c r="DT110" s="878"/>
      <c r="DU110" s="878"/>
      <c r="DV110" s="879" t="s">
        <v>440</v>
      </c>
      <c r="DW110" s="879"/>
      <c r="DX110" s="879"/>
      <c r="DY110" s="879"/>
      <c r="DZ110" s="880"/>
    </row>
    <row r="111" spans="1:131" s="228" customFormat="1" ht="26.25" customHeight="1" x14ac:dyDescent="0.15">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442</v>
      </c>
      <c r="AB111" s="955"/>
      <c r="AC111" s="955"/>
      <c r="AD111" s="955"/>
      <c r="AE111" s="956"/>
      <c r="AF111" s="957" t="s">
        <v>443</v>
      </c>
      <c r="AG111" s="955"/>
      <c r="AH111" s="955"/>
      <c r="AI111" s="955"/>
      <c r="AJ111" s="956"/>
      <c r="AK111" s="957" t="s">
        <v>132</v>
      </c>
      <c r="AL111" s="955"/>
      <c r="AM111" s="955"/>
      <c r="AN111" s="955"/>
      <c r="AO111" s="956"/>
      <c r="AP111" s="958" t="s">
        <v>444</v>
      </c>
      <c r="AQ111" s="959"/>
      <c r="AR111" s="959"/>
      <c r="AS111" s="959"/>
      <c r="AT111" s="960"/>
      <c r="AU111" s="968"/>
      <c r="AV111" s="969"/>
      <c r="AW111" s="969"/>
      <c r="AX111" s="969"/>
      <c r="AY111" s="969"/>
      <c r="AZ111" s="851" t="s">
        <v>445</v>
      </c>
      <c r="BA111" s="788"/>
      <c r="BB111" s="788"/>
      <c r="BC111" s="788"/>
      <c r="BD111" s="788"/>
      <c r="BE111" s="788"/>
      <c r="BF111" s="788"/>
      <c r="BG111" s="788"/>
      <c r="BH111" s="788"/>
      <c r="BI111" s="788"/>
      <c r="BJ111" s="788"/>
      <c r="BK111" s="788"/>
      <c r="BL111" s="788"/>
      <c r="BM111" s="788"/>
      <c r="BN111" s="788"/>
      <c r="BO111" s="788"/>
      <c r="BP111" s="789"/>
      <c r="BQ111" s="852" t="s">
        <v>440</v>
      </c>
      <c r="BR111" s="853"/>
      <c r="BS111" s="853"/>
      <c r="BT111" s="853"/>
      <c r="BU111" s="853"/>
      <c r="BV111" s="853" t="s">
        <v>440</v>
      </c>
      <c r="BW111" s="853"/>
      <c r="BX111" s="853"/>
      <c r="BY111" s="853"/>
      <c r="BZ111" s="853"/>
      <c r="CA111" s="853" t="s">
        <v>446</v>
      </c>
      <c r="CB111" s="853"/>
      <c r="CC111" s="853"/>
      <c r="CD111" s="853"/>
      <c r="CE111" s="853"/>
      <c r="CF111" s="911" t="s">
        <v>440</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448</v>
      </c>
      <c r="DH111" s="853"/>
      <c r="DI111" s="853"/>
      <c r="DJ111" s="853"/>
      <c r="DK111" s="853"/>
      <c r="DL111" s="853" t="s">
        <v>443</v>
      </c>
      <c r="DM111" s="853"/>
      <c r="DN111" s="853"/>
      <c r="DO111" s="853"/>
      <c r="DP111" s="853"/>
      <c r="DQ111" s="853" t="s">
        <v>443</v>
      </c>
      <c r="DR111" s="853"/>
      <c r="DS111" s="853"/>
      <c r="DT111" s="853"/>
      <c r="DU111" s="853"/>
      <c r="DV111" s="830" t="s">
        <v>411</v>
      </c>
      <c r="DW111" s="830"/>
      <c r="DX111" s="830"/>
      <c r="DY111" s="830"/>
      <c r="DZ111" s="831"/>
    </row>
    <row r="112" spans="1:131" s="228" customFormat="1" ht="26.25" customHeight="1" x14ac:dyDescent="0.15">
      <c r="A112" s="948" t="s">
        <v>449</v>
      </c>
      <c r="B112" s="949"/>
      <c r="C112" s="788" t="s">
        <v>450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132</v>
      </c>
      <c r="AB112" s="816"/>
      <c r="AC112" s="816"/>
      <c r="AD112" s="816"/>
      <c r="AE112" s="817"/>
      <c r="AF112" s="818" t="s">
        <v>442</v>
      </c>
      <c r="AG112" s="816"/>
      <c r="AH112" s="816"/>
      <c r="AI112" s="816"/>
      <c r="AJ112" s="817"/>
      <c r="AK112" s="818" t="s">
        <v>443</v>
      </c>
      <c r="AL112" s="816"/>
      <c r="AM112" s="816"/>
      <c r="AN112" s="816"/>
      <c r="AO112" s="817"/>
      <c r="AP112" s="860" t="s">
        <v>393</v>
      </c>
      <c r="AQ112" s="861"/>
      <c r="AR112" s="861"/>
      <c r="AS112" s="861"/>
      <c r="AT112" s="862"/>
      <c r="AU112" s="968"/>
      <c r="AV112" s="969"/>
      <c r="AW112" s="969"/>
      <c r="AX112" s="969"/>
      <c r="AY112" s="969"/>
      <c r="AZ112" s="851" t="s">
        <v>451</v>
      </c>
      <c r="BA112" s="788"/>
      <c r="BB112" s="788"/>
      <c r="BC112" s="788"/>
      <c r="BD112" s="788"/>
      <c r="BE112" s="788"/>
      <c r="BF112" s="788"/>
      <c r="BG112" s="788"/>
      <c r="BH112" s="788"/>
      <c r="BI112" s="788"/>
      <c r="BJ112" s="788"/>
      <c r="BK112" s="788"/>
      <c r="BL112" s="788"/>
      <c r="BM112" s="788"/>
      <c r="BN112" s="788"/>
      <c r="BO112" s="788"/>
      <c r="BP112" s="789"/>
      <c r="BQ112" s="852">
        <v>625668</v>
      </c>
      <c r="BR112" s="853"/>
      <c r="BS112" s="853"/>
      <c r="BT112" s="853"/>
      <c r="BU112" s="853"/>
      <c r="BV112" s="853">
        <v>531996</v>
      </c>
      <c r="BW112" s="853"/>
      <c r="BX112" s="853"/>
      <c r="BY112" s="853"/>
      <c r="BZ112" s="853"/>
      <c r="CA112" s="853">
        <v>516072</v>
      </c>
      <c r="CB112" s="853"/>
      <c r="CC112" s="853"/>
      <c r="CD112" s="853"/>
      <c r="CE112" s="853"/>
      <c r="CF112" s="911">
        <v>10.1</v>
      </c>
      <c r="CG112" s="912"/>
      <c r="CH112" s="912"/>
      <c r="CI112" s="912"/>
      <c r="CJ112" s="912"/>
      <c r="CK112" s="963"/>
      <c r="CL112" s="857"/>
      <c r="CM112" s="851" t="s">
        <v>452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448</v>
      </c>
      <c r="DH112" s="853"/>
      <c r="DI112" s="853"/>
      <c r="DJ112" s="853"/>
      <c r="DK112" s="853"/>
      <c r="DL112" s="853" t="s">
        <v>448</v>
      </c>
      <c r="DM112" s="853"/>
      <c r="DN112" s="853"/>
      <c r="DO112" s="853"/>
      <c r="DP112" s="853"/>
      <c r="DQ112" s="853" t="s">
        <v>442</v>
      </c>
      <c r="DR112" s="853"/>
      <c r="DS112" s="853"/>
      <c r="DT112" s="853"/>
      <c r="DU112" s="853"/>
      <c r="DV112" s="830" t="s">
        <v>440</v>
      </c>
      <c r="DW112" s="830"/>
      <c r="DX112" s="830"/>
      <c r="DY112" s="830"/>
      <c r="DZ112" s="831"/>
    </row>
    <row r="113" spans="1:130" s="228" customFormat="1" ht="26.25" customHeight="1" x14ac:dyDescent="0.15">
      <c r="A113" s="950"/>
      <c r="B113" s="951"/>
      <c r="C113" s="788" t="s">
        <v>453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58063</v>
      </c>
      <c r="AB113" s="955"/>
      <c r="AC113" s="955"/>
      <c r="AD113" s="955"/>
      <c r="AE113" s="956"/>
      <c r="AF113" s="957">
        <v>55565</v>
      </c>
      <c r="AG113" s="955"/>
      <c r="AH113" s="955"/>
      <c r="AI113" s="955"/>
      <c r="AJ113" s="956"/>
      <c r="AK113" s="957">
        <v>53371</v>
      </c>
      <c r="AL113" s="955"/>
      <c r="AM113" s="955"/>
      <c r="AN113" s="955"/>
      <c r="AO113" s="956"/>
      <c r="AP113" s="958">
        <v>1</v>
      </c>
      <c r="AQ113" s="959"/>
      <c r="AR113" s="959"/>
      <c r="AS113" s="959"/>
      <c r="AT113" s="960"/>
      <c r="AU113" s="968"/>
      <c r="AV113" s="969"/>
      <c r="AW113" s="969"/>
      <c r="AX113" s="969"/>
      <c r="AY113" s="969"/>
      <c r="AZ113" s="851" t="s">
        <v>454</v>
      </c>
      <c r="BA113" s="788"/>
      <c r="BB113" s="788"/>
      <c r="BC113" s="788"/>
      <c r="BD113" s="788"/>
      <c r="BE113" s="788"/>
      <c r="BF113" s="788"/>
      <c r="BG113" s="788"/>
      <c r="BH113" s="788"/>
      <c r="BI113" s="788"/>
      <c r="BJ113" s="788"/>
      <c r="BK113" s="788"/>
      <c r="BL113" s="788"/>
      <c r="BM113" s="788"/>
      <c r="BN113" s="788"/>
      <c r="BO113" s="788"/>
      <c r="BP113" s="789"/>
      <c r="BQ113" s="852">
        <v>614055</v>
      </c>
      <c r="BR113" s="853"/>
      <c r="BS113" s="853"/>
      <c r="BT113" s="853"/>
      <c r="BU113" s="853"/>
      <c r="BV113" s="853">
        <v>576603</v>
      </c>
      <c r="BW113" s="853"/>
      <c r="BX113" s="853"/>
      <c r="BY113" s="853"/>
      <c r="BZ113" s="853"/>
      <c r="CA113" s="853">
        <v>515859</v>
      </c>
      <c r="CB113" s="853"/>
      <c r="CC113" s="853"/>
      <c r="CD113" s="853"/>
      <c r="CE113" s="853"/>
      <c r="CF113" s="911">
        <v>10.1</v>
      </c>
      <c r="CG113" s="912"/>
      <c r="CH113" s="912"/>
      <c r="CI113" s="912"/>
      <c r="CJ113" s="912"/>
      <c r="CK113" s="963"/>
      <c r="CL113" s="857"/>
      <c r="CM113" s="851" t="s">
        <v>455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442</v>
      </c>
      <c r="DH113" s="816"/>
      <c r="DI113" s="816"/>
      <c r="DJ113" s="816"/>
      <c r="DK113" s="817"/>
      <c r="DL113" s="818" t="s">
        <v>442</v>
      </c>
      <c r="DM113" s="816"/>
      <c r="DN113" s="816"/>
      <c r="DO113" s="816"/>
      <c r="DP113" s="817"/>
      <c r="DQ113" s="818" t="s">
        <v>439</v>
      </c>
      <c r="DR113" s="816"/>
      <c r="DS113" s="816"/>
      <c r="DT113" s="816"/>
      <c r="DU113" s="817"/>
      <c r="DV113" s="860" t="s">
        <v>132</v>
      </c>
      <c r="DW113" s="861"/>
      <c r="DX113" s="861"/>
      <c r="DY113" s="861"/>
      <c r="DZ113" s="862"/>
    </row>
    <row r="114" spans="1:130" s="228" customFormat="1" ht="26.25" customHeight="1" x14ac:dyDescent="0.15">
      <c r="A114" s="950"/>
      <c r="B114" s="951"/>
      <c r="C114" s="788" t="s">
        <v>456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35519</v>
      </c>
      <c r="AB114" s="816"/>
      <c r="AC114" s="816"/>
      <c r="AD114" s="816"/>
      <c r="AE114" s="817"/>
      <c r="AF114" s="818">
        <v>36380</v>
      </c>
      <c r="AG114" s="816"/>
      <c r="AH114" s="816"/>
      <c r="AI114" s="816"/>
      <c r="AJ114" s="817"/>
      <c r="AK114" s="818">
        <v>60194</v>
      </c>
      <c r="AL114" s="816"/>
      <c r="AM114" s="816"/>
      <c r="AN114" s="816"/>
      <c r="AO114" s="817"/>
      <c r="AP114" s="860">
        <v>1.2</v>
      </c>
      <c r="AQ114" s="861"/>
      <c r="AR114" s="861"/>
      <c r="AS114" s="861"/>
      <c r="AT114" s="862"/>
      <c r="AU114" s="968"/>
      <c r="AV114" s="969"/>
      <c r="AW114" s="969"/>
      <c r="AX114" s="969"/>
      <c r="AY114" s="969"/>
      <c r="AZ114" s="851" t="s">
        <v>457</v>
      </c>
      <c r="BA114" s="788"/>
      <c r="BB114" s="788"/>
      <c r="BC114" s="788"/>
      <c r="BD114" s="788"/>
      <c r="BE114" s="788"/>
      <c r="BF114" s="788"/>
      <c r="BG114" s="788"/>
      <c r="BH114" s="788"/>
      <c r="BI114" s="788"/>
      <c r="BJ114" s="788"/>
      <c r="BK114" s="788"/>
      <c r="BL114" s="788"/>
      <c r="BM114" s="788"/>
      <c r="BN114" s="788"/>
      <c r="BO114" s="788"/>
      <c r="BP114" s="789"/>
      <c r="BQ114" s="852">
        <v>2117769</v>
      </c>
      <c r="BR114" s="853"/>
      <c r="BS114" s="853"/>
      <c r="BT114" s="853"/>
      <c r="BU114" s="853"/>
      <c r="BV114" s="853">
        <v>2103727</v>
      </c>
      <c r="BW114" s="853"/>
      <c r="BX114" s="853"/>
      <c r="BY114" s="853"/>
      <c r="BZ114" s="853"/>
      <c r="CA114" s="853">
        <v>2111939</v>
      </c>
      <c r="CB114" s="853"/>
      <c r="CC114" s="853"/>
      <c r="CD114" s="853"/>
      <c r="CE114" s="853"/>
      <c r="CF114" s="911">
        <v>41.2</v>
      </c>
      <c r="CG114" s="912"/>
      <c r="CH114" s="912"/>
      <c r="CI114" s="912"/>
      <c r="CJ114" s="912"/>
      <c r="CK114" s="963"/>
      <c r="CL114" s="857"/>
      <c r="CM114" s="851" t="s">
        <v>458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443</v>
      </c>
      <c r="DH114" s="816"/>
      <c r="DI114" s="816"/>
      <c r="DJ114" s="816"/>
      <c r="DK114" s="817"/>
      <c r="DL114" s="818" t="s">
        <v>443</v>
      </c>
      <c r="DM114" s="816"/>
      <c r="DN114" s="816"/>
      <c r="DO114" s="816"/>
      <c r="DP114" s="817"/>
      <c r="DQ114" s="818" t="s">
        <v>438</v>
      </c>
      <c r="DR114" s="816"/>
      <c r="DS114" s="816"/>
      <c r="DT114" s="816"/>
      <c r="DU114" s="817"/>
      <c r="DV114" s="860" t="s">
        <v>393</v>
      </c>
      <c r="DW114" s="861"/>
      <c r="DX114" s="861"/>
      <c r="DY114" s="861"/>
      <c r="DZ114" s="862"/>
    </row>
    <row r="115" spans="1:130" s="228" customFormat="1" ht="26.25" customHeight="1" x14ac:dyDescent="0.15">
      <c r="A115" s="950"/>
      <c r="B115" s="951"/>
      <c r="C115" s="788" t="s">
        <v>459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2174</v>
      </c>
      <c r="AB115" s="955"/>
      <c r="AC115" s="955"/>
      <c r="AD115" s="955"/>
      <c r="AE115" s="956"/>
      <c r="AF115" s="957">
        <v>1700</v>
      </c>
      <c r="AG115" s="955"/>
      <c r="AH115" s="955"/>
      <c r="AI115" s="955"/>
      <c r="AJ115" s="956"/>
      <c r="AK115" s="957">
        <v>1737</v>
      </c>
      <c r="AL115" s="955"/>
      <c r="AM115" s="955"/>
      <c r="AN115" s="955"/>
      <c r="AO115" s="956"/>
      <c r="AP115" s="958">
        <v>0</v>
      </c>
      <c r="AQ115" s="959"/>
      <c r="AR115" s="959"/>
      <c r="AS115" s="959"/>
      <c r="AT115" s="960"/>
      <c r="AU115" s="968"/>
      <c r="AV115" s="969"/>
      <c r="AW115" s="969"/>
      <c r="AX115" s="969"/>
      <c r="AY115" s="969"/>
      <c r="AZ115" s="851" t="s">
        <v>460</v>
      </c>
      <c r="BA115" s="788"/>
      <c r="BB115" s="788"/>
      <c r="BC115" s="788"/>
      <c r="BD115" s="788"/>
      <c r="BE115" s="788"/>
      <c r="BF115" s="788"/>
      <c r="BG115" s="788"/>
      <c r="BH115" s="788"/>
      <c r="BI115" s="788"/>
      <c r="BJ115" s="788"/>
      <c r="BK115" s="788"/>
      <c r="BL115" s="788"/>
      <c r="BM115" s="788"/>
      <c r="BN115" s="788"/>
      <c r="BO115" s="788"/>
      <c r="BP115" s="789"/>
      <c r="BQ115" s="852" t="s">
        <v>393</v>
      </c>
      <c r="BR115" s="853"/>
      <c r="BS115" s="853"/>
      <c r="BT115" s="853"/>
      <c r="BU115" s="853"/>
      <c r="BV115" s="853" t="s">
        <v>448</v>
      </c>
      <c r="BW115" s="853"/>
      <c r="BX115" s="853"/>
      <c r="BY115" s="853"/>
      <c r="BZ115" s="853"/>
      <c r="CA115" s="853" t="s">
        <v>442</v>
      </c>
      <c r="CB115" s="853"/>
      <c r="CC115" s="853"/>
      <c r="CD115" s="853"/>
      <c r="CE115" s="853"/>
      <c r="CF115" s="911" t="s">
        <v>448</v>
      </c>
      <c r="CG115" s="912"/>
      <c r="CH115" s="912"/>
      <c r="CI115" s="912"/>
      <c r="CJ115" s="912"/>
      <c r="CK115" s="963"/>
      <c r="CL115" s="857"/>
      <c r="CM115" s="851" t="s">
        <v>461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132</v>
      </c>
      <c r="DH115" s="816"/>
      <c r="DI115" s="816"/>
      <c r="DJ115" s="816"/>
      <c r="DK115" s="817"/>
      <c r="DL115" s="818" t="s">
        <v>438</v>
      </c>
      <c r="DM115" s="816"/>
      <c r="DN115" s="816"/>
      <c r="DO115" s="816"/>
      <c r="DP115" s="817"/>
      <c r="DQ115" s="818" t="s">
        <v>393</v>
      </c>
      <c r="DR115" s="816"/>
      <c r="DS115" s="816"/>
      <c r="DT115" s="816"/>
      <c r="DU115" s="817"/>
      <c r="DV115" s="860" t="s">
        <v>393</v>
      </c>
      <c r="DW115" s="861"/>
      <c r="DX115" s="861"/>
      <c r="DY115" s="861"/>
      <c r="DZ115" s="862"/>
    </row>
    <row r="116" spans="1:130" s="228" customFormat="1" ht="26.25" customHeight="1" x14ac:dyDescent="0.15">
      <c r="A116" s="952"/>
      <c r="B116" s="953"/>
      <c r="C116" s="875" t="s">
        <v>462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132</v>
      </c>
      <c r="AB116" s="816"/>
      <c r="AC116" s="816"/>
      <c r="AD116" s="816"/>
      <c r="AE116" s="817"/>
      <c r="AF116" s="818" t="s">
        <v>438</v>
      </c>
      <c r="AG116" s="816"/>
      <c r="AH116" s="816"/>
      <c r="AI116" s="816"/>
      <c r="AJ116" s="817"/>
      <c r="AK116" s="818" t="s">
        <v>443</v>
      </c>
      <c r="AL116" s="816"/>
      <c r="AM116" s="816"/>
      <c r="AN116" s="816"/>
      <c r="AO116" s="817"/>
      <c r="AP116" s="860" t="s">
        <v>446</v>
      </c>
      <c r="AQ116" s="861"/>
      <c r="AR116" s="861"/>
      <c r="AS116" s="861"/>
      <c r="AT116" s="862"/>
      <c r="AU116" s="968"/>
      <c r="AV116" s="969"/>
      <c r="AW116" s="969"/>
      <c r="AX116" s="969"/>
      <c r="AY116" s="969"/>
      <c r="AZ116" s="945" t="s">
        <v>463</v>
      </c>
      <c r="BA116" s="946"/>
      <c r="BB116" s="946"/>
      <c r="BC116" s="946"/>
      <c r="BD116" s="946"/>
      <c r="BE116" s="946"/>
      <c r="BF116" s="946"/>
      <c r="BG116" s="946"/>
      <c r="BH116" s="946"/>
      <c r="BI116" s="946"/>
      <c r="BJ116" s="946"/>
      <c r="BK116" s="946"/>
      <c r="BL116" s="946"/>
      <c r="BM116" s="946"/>
      <c r="BN116" s="946"/>
      <c r="BO116" s="946"/>
      <c r="BP116" s="947"/>
      <c r="BQ116" s="852" t="s">
        <v>440</v>
      </c>
      <c r="BR116" s="853"/>
      <c r="BS116" s="853"/>
      <c r="BT116" s="853"/>
      <c r="BU116" s="853"/>
      <c r="BV116" s="853" t="s">
        <v>446</v>
      </c>
      <c r="BW116" s="853"/>
      <c r="BX116" s="853"/>
      <c r="BY116" s="853"/>
      <c r="BZ116" s="853"/>
      <c r="CA116" s="853" t="s">
        <v>440</v>
      </c>
      <c r="CB116" s="853"/>
      <c r="CC116" s="853"/>
      <c r="CD116" s="853"/>
      <c r="CE116" s="853"/>
      <c r="CF116" s="911" t="s">
        <v>443</v>
      </c>
      <c r="CG116" s="912"/>
      <c r="CH116" s="912"/>
      <c r="CI116" s="912"/>
      <c r="CJ116" s="912"/>
      <c r="CK116" s="963"/>
      <c r="CL116" s="857"/>
      <c r="CM116" s="851" t="s">
        <v>464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465</v>
      </c>
      <c r="DH116" s="816"/>
      <c r="DI116" s="816"/>
      <c r="DJ116" s="816"/>
      <c r="DK116" s="817"/>
      <c r="DL116" s="818" t="s">
        <v>440</v>
      </c>
      <c r="DM116" s="816"/>
      <c r="DN116" s="816"/>
      <c r="DO116" s="816"/>
      <c r="DP116" s="817"/>
      <c r="DQ116" s="818" t="s">
        <v>465</v>
      </c>
      <c r="DR116" s="816"/>
      <c r="DS116" s="816"/>
      <c r="DT116" s="816"/>
      <c r="DU116" s="817"/>
      <c r="DV116" s="860" t="s">
        <v>465</v>
      </c>
      <c r="DW116" s="861"/>
      <c r="DX116" s="861"/>
      <c r="DY116" s="861"/>
      <c r="DZ116" s="862"/>
    </row>
    <row r="117" spans="1:130" s="228" customFormat="1" ht="26.25" customHeight="1" x14ac:dyDescent="0.15">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466</v>
      </c>
      <c r="Z117" s="933"/>
      <c r="AA117" s="938">
        <v>1477737</v>
      </c>
      <c r="AB117" s="939"/>
      <c r="AC117" s="939"/>
      <c r="AD117" s="939"/>
      <c r="AE117" s="940"/>
      <c r="AF117" s="941">
        <v>1475330</v>
      </c>
      <c r="AG117" s="939"/>
      <c r="AH117" s="939"/>
      <c r="AI117" s="939"/>
      <c r="AJ117" s="940"/>
      <c r="AK117" s="941">
        <v>1531570</v>
      </c>
      <c r="AL117" s="939"/>
      <c r="AM117" s="939"/>
      <c r="AN117" s="939"/>
      <c r="AO117" s="940"/>
      <c r="AP117" s="942"/>
      <c r="AQ117" s="943"/>
      <c r="AR117" s="943"/>
      <c r="AS117" s="943"/>
      <c r="AT117" s="944"/>
      <c r="AU117" s="968"/>
      <c r="AV117" s="969"/>
      <c r="AW117" s="969"/>
      <c r="AX117" s="969"/>
      <c r="AY117" s="969"/>
      <c r="AZ117" s="899" t="s">
        <v>467</v>
      </c>
      <c r="BA117" s="900"/>
      <c r="BB117" s="900"/>
      <c r="BC117" s="900"/>
      <c r="BD117" s="900"/>
      <c r="BE117" s="900"/>
      <c r="BF117" s="900"/>
      <c r="BG117" s="900"/>
      <c r="BH117" s="900"/>
      <c r="BI117" s="900"/>
      <c r="BJ117" s="900"/>
      <c r="BK117" s="900"/>
      <c r="BL117" s="900"/>
      <c r="BM117" s="900"/>
      <c r="BN117" s="900"/>
      <c r="BO117" s="900"/>
      <c r="BP117" s="901"/>
      <c r="BQ117" s="852" t="s">
        <v>468</v>
      </c>
      <c r="BR117" s="853"/>
      <c r="BS117" s="853"/>
      <c r="BT117" s="853"/>
      <c r="BU117" s="853"/>
      <c r="BV117" s="853" t="s">
        <v>444</v>
      </c>
      <c r="BW117" s="853"/>
      <c r="BX117" s="853"/>
      <c r="BY117" s="853"/>
      <c r="BZ117" s="853"/>
      <c r="CA117" s="853" t="s">
        <v>411</v>
      </c>
      <c r="CB117" s="853"/>
      <c r="CC117" s="853"/>
      <c r="CD117" s="853"/>
      <c r="CE117" s="853"/>
      <c r="CF117" s="911" t="s">
        <v>444</v>
      </c>
      <c r="CG117" s="912"/>
      <c r="CH117" s="912"/>
      <c r="CI117" s="912"/>
      <c r="CJ117" s="912"/>
      <c r="CK117" s="963"/>
      <c r="CL117" s="857"/>
      <c r="CM117" s="851" t="s">
        <v>469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468</v>
      </c>
      <c r="DH117" s="816"/>
      <c r="DI117" s="816"/>
      <c r="DJ117" s="816"/>
      <c r="DK117" s="817"/>
      <c r="DL117" s="818" t="s">
        <v>444</v>
      </c>
      <c r="DM117" s="816"/>
      <c r="DN117" s="816"/>
      <c r="DO117" s="816"/>
      <c r="DP117" s="817"/>
      <c r="DQ117" s="818" t="s">
        <v>443</v>
      </c>
      <c r="DR117" s="816"/>
      <c r="DS117" s="816"/>
      <c r="DT117" s="816"/>
      <c r="DU117" s="817"/>
      <c r="DV117" s="860" t="s">
        <v>438</v>
      </c>
      <c r="DW117" s="861"/>
      <c r="DX117" s="861"/>
      <c r="DY117" s="861"/>
      <c r="DZ117" s="862"/>
    </row>
    <row r="118" spans="1:130" s="228" customFormat="1" ht="26.25" customHeight="1" x14ac:dyDescent="0.15">
      <c r="A118" s="93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430</v>
      </c>
      <c r="AB118" s="932"/>
      <c r="AC118" s="932"/>
      <c r="AD118" s="932"/>
      <c r="AE118" s="933"/>
      <c r="AF118" s="934" t="s">
        <v>431</v>
      </c>
      <c r="AG118" s="932"/>
      <c r="AH118" s="932"/>
      <c r="AI118" s="932"/>
      <c r="AJ118" s="933"/>
      <c r="AK118" s="934" t="s">
        <v>309</v>
      </c>
      <c r="AL118" s="932"/>
      <c r="AM118" s="932"/>
      <c r="AN118" s="932"/>
      <c r="AO118" s="933"/>
      <c r="AP118" s="935" t="s">
        <v>432</v>
      </c>
      <c r="AQ118" s="936"/>
      <c r="AR118" s="936"/>
      <c r="AS118" s="936"/>
      <c r="AT118" s="937"/>
      <c r="AU118" s="968"/>
      <c r="AV118" s="969"/>
      <c r="AW118" s="969"/>
      <c r="AX118" s="969"/>
      <c r="AY118" s="969"/>
      <c r="AZ118" s="874" t="s">
        <v>470</v>
      </c>
      <c r="BA118" s="875"/>
      <c r="BB118" s="875"/>
      <c r="BC118" s="875"/>
      <c r="BD118" s="875"/>
      <c r="BE118" s="875"/>
      <c r="BF118" s="875"/>
      <c r="BG118" s="875"/>
      <c r="BH118" s="875"/>
      <c r="BI118" s="875"/>
      <c r="BJ118" s="875"/>
      <c r="BK118" s="875"/>
      <c r="BL118" s="875"/>
      <c r="BM118" s="875"/>
      <c r="BN118" s="875"/>
      <c r="BO118" s="875"/>
      <c r="BP118" s="876"/>
      <c r="BQ118" s="915" t="s">
        <v>471</v>
      </c>
      <c r="BR118" s="881"/>
      <c r="BS118" s="881"/>
      <c r="BT118" s="881"/>
      <c r="BU118" s="881"/>
      <c r="BV118" s="881" t="s">
        <v>472</v>
      </c>
      <c r="BW118" s="881"/>
      <c r="BX118" s="881"/>
      <c r="BY118" s="881"/>
      <c r="BZ118" s="881"/>
      <c r="CA118" s="881" t="s">
        <v>468</v>
      </c>
      <c r="CB118" s="881"/>
      <c r="CC118" s="881"/>
      <c r="CD118" s="881"/>
      <c r="CE118" s="881"/>
      <c r="CF118" s="911" t="s">
        <v>472</v>
      </c>
      <c r="CG118" s="912"/>
      <c r="CH118" s="912"/>
      <c r="CI118" s="912"/>
      <c r="CJ118" s="912"/>
      <c r="CK118" s="963"/>
      <c r="CL118" s="857"/>
      <c r="CM118" s="851" t="s">
        <v>473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132</v>
      </c>
      <c r="DH118" s="816"/>
      <c r="DI118" s="816"/>
      <c r="DJ118" s="816"/>
      <c r="DK118" s="817"/>
      <c r="DL118" s="818" t="s">
        <v>438</v>
      </c>
      <c r="DM118" s="816"/>
      <c r="DN118" s="816"/>
      <c r="DO118" s="816"/>
      <c r="DP118" s="817"/>
      <c r="DQ118" s="818" t="s">
        <v>465</v>
      </c>
      <c r="DR118" s="816"/>
      <c r="DS118" s="816"/>
      <c r="DT118" s="816"/>
      <c r="DU118" s="817"/>
      <c r="DV118" s="860" t="s">
        <v>439</v>
      </c>
      <c r="DW118" s="861"/>
      <c r="DX118" s="861"/>
      <c r="DY118" s="861"/>
      <c r="DZ118" s="862"/>
    </row>
    <row r="119" spans="1:130" s="228" customFormat="1" ht="26.25" customHeight="1" x14ac:dyDescent="0.15">
      <c r="A119" s="854" t="s">
        <v>436</v>
      </c>
      <c r="B119" s="855"/>
      <c r="C119" s="896" t="s">
        <v>437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468</v>
      </c>
      <c r="AB119" s="925"/>
      <c r="AC119" s="925"/>
      <c r="AD119" s="925"/>
      <c r="AE119" s="926"/>
      <c r="AF119" s="927" t="s">
        <v>439</v>
      </c>
      <c r="AG119" s="925"/>
      <c r="AH119" s="925"/>
      <c r="AI119" s="925"/>
      <c r="AJ119" s="926"/>
      <c r="AK119" s="927" t="s">
        <v>393</v>
      </c>
      <c r="AL119" s="925"/>
      <c r="AM119" s="925"/>
      <c r="AN119" s="925"/>
      <c r="AO119" s="926"/>
      <c r="AP119" s="928" t="s">
        <v>439</v>
      </c>
      <c r="AQ119" s="929"/>
      <c r="AR119" s="929"/>
      <c r="AS119" s="929"/>
      <c r="AT119" s="930"/>
      <c r="AU119" s="970"/>
      <c r="AV119" s="971"/>
      <c r="AW119" s="971"/>
      <c r="AX119" s="971"/>
      <c r="AY119" s="971"/>
      <c r="AZ119" s="249" t="s">
        <v>191</v>
      </c>
      <c r="BA119" s="249"/>
      <c r="BB119" s="249"/>
      <c r="BC119" s="249"/>
      <c r="BD119" s="249"/>
      <c r="BE119" s="249"/>
      <c r="BF119" s="249"/>
      <c r="BG119" s="249"/>
      <c r="BH119" s="249"/>
      <c r="BI119" s="249"/>
      <c r="BJ119" s="249"/>
      <c r="BK119" s="249"/>
      <c r="BL119" s="249"/>
      <c r="BM119" s="249"/>
      <c r="BN119" s="249"/>
      <c r="BO119" s="913" t="s">
        <v>474</v>
      </c>
      <c r="BP119" s="914"/>
      <c r="BQ119" s="915">
        <v>16463662</v>
      </c>
      <c r="BR119" s="881"/>
      <c r="BS119" s="881"/>
      <c r="BT119" s="881"/>
      <c r="BU119" s="881"/>
      <c r="BV119" s="881">
        <v>15807324</v>
      </c>
      <c r="BW119" s="881"/>
      <c r="BX119" s="881"/>
      <c r="BY119" s="881"/>
      <c r="BZ119" s="881"/>
      <c r="CA119" s="881">
        <v>15157934</v>
      </c>
      <c r="CB119" s="881"/>
      <c r="CC119" s="881"/>
      <c r="CD119" s="881"/>
      <c r="CE119" s="881"/>
      <c r="CF119" s="784"/>
      <c r="CG119" s="785"/>
      <c r="CH119" s="785"/>
      <c r="CI119" s="785"/>
      <c r="CJ119" s="870"/>
      <c r="CK119" s="964"/>
      <c r="CL119" s="859"/>
      <c r="CM119" s="874" t="s">
        <v>475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393</v>
      </c>
      <c r="DH119" s="800"/>
      <c r="DI119" s="800"/>
      <c r="DJ119" s="800"/>
      <c r="DK119" s="801"/>
      <c r="DL119" s="802" t="s">
        <v>393</v>
      </c>
      <c r="DM119" s="800"/>
      <c r="DN119" s="800"/>
      <c r="DO119" s="800"/>
      <c r="DP119" s="801"/>
      <c r="DQ119" s="802" t="s">
        <v>443</v>
      </c>
      <c r="DR119" s="800"/>
      <c r="DS119" s="800"/>
      <c r="DT119" s="800"/>
      <c r="DU119" s="801"/>
      <c r="DV119" s="884" t="s">
        <v>468</v>
      </c>
      <c r="DW119" s="885"/>
      <c r="DX119" s="885"/>
      <c r="DY119" s="885"/>
      <c r="DZ119" s="886"/>
    </row>
    <row r="120" spans="1:130" s="228" customFormat="1" ht="26.25" customHeight="1" x14ac:dyDescent="0.15">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411</v>
      </c>
      <c r="AB120" s="816"/>
      <c r="AC120" s="816"/>
      <c r="AD120" s="816"/>
      <c r="AE120" s="817"/>
      <c r="AF120" s="818" t="s">
        <v>446</v>
      </c>
      <c r="AG120" s="816"/>
      <c r="AH120" s="816"/>
      <c r="AI120" s="816"/>
      <c r="AJ120" s="817"/>
      <c r="AK120" s="818" t="s">
        <v>411</v>
      </c>
      <c r="AL120" s="816"/>
      <c r="AM120" s="816"/>
      <c r="AN120" s="816"/>
      <c r="AO120" s="817"/>
      <c r="AP120" s="860" t="s">
        <v>446</v>
      </c>
      <c r="AQ120" s="861"/>
      <c r="AR120" s="861"/>
      <c r="AS120" s="861"/>
      <c r="AT120" s="862"/>
      <c r="AU120" s="916" t="s">
        <v>476</v>
      </c>
      <c r="AV120" s="917"/>
      <c r="AW120" s="917"/>
      <c r="AX120" s="917"/>
      <c r="AY120" s="918"/>
      <c r="AZ120" s="896" t="s">
        <v>477</v>
      </c>
      <c r="BA120" s="844"/>
      <c r="BB120" s="844"/>
      <c r="BC120" s="844"/>
      <c r="BD120" s="844"/>
      <c r="BE120" s="844"/>
      <c r="BF120" s="844"/>
      <c r="BG120" s="844"/>
      <c r="BH120" s="844"/>
      <c r="BI120" s="844"/>
      <c r="BJ120" s="844"/>
      <c r="BK120" s="844"/>
      <c r="BL120" s="844"/>
      <c r="BM120" s="844"/>
      <c r="BN120" s="844"/>
      <c r="BO120" s="844"/>
      <c r="BP120" s="845"/>
      <c r="BQ120" s="897">
        <v>4414916</v>
      </c>
      <c r="BR120" s="878"/>
      <c r="BS120" s="878"/>
      <c r="BT120" s="878"/>
      <c r="BU120" s="878"/>
      <c r="BV120" s="878">
        <v>4592169</v>
      </c>
      <c r="BW120" s="878"/>
      <c r="BX120" s="878"/>
      <c r="BY120" s="878"/>
      <c r="BZ120" s="878"/>
      <c r="CA120" s="878">
        <v>4409019</v>
      </c>
      <c r="CB120" s="878"/>
      <c r="CC120" s="878"/>
      <c r="CD120" s="878"/>
      <c r="CE120" s="878"/>
      <c r="CF120" s="902">
        <v>86.1</v>
      </c>
      <c r="CG120" s="903"/>
      <c r="CH120" s="903"/>
      <c r="CI120" s="903"/>
      <c r="CJ120" s="903"/>
      <c r="CK120" s="904" t="s">
        <v>478</v>
      </c>
      <c r="CL120" s="888"/>
      <c r="CM120" s="888"/>
      <c r="CN120" s="888"/>
      <c r="CO120" s="889"/>
      <c r="CP120" s="908" t="s">
        <v>479</v>
      </c>
      <c r="CQ120" s="909"/>
      <c r="CR120" s="909"/>
      <c r="CS120" s="909"/>
      <c r="CT120" s="909"/>
      <c r="CU120" s="909"/>
      <c r="CV120" s="909"/>
      <c r="CW120" s="909"/>
      <c r="CX120" s="909"/>
      <c r="CY120" s="909"/>
      <c r="CZ120" s="909"/>
      <c r="DA120" s="909"/>
      <c r="DB120" s="909"/>
      <c r="DC120" s="909"/>
      <c r="DD120" s="909"/>
      <c r="DE120" s="909"/>
      <c r="DF120" s="910"/>
      <c r="DG120" s="897">
        <v>625668</v>
      </c>
      <c r="DH120" s="878"/>
      <c r="DI120" s="878"/>
      <c r="DJ120" s="878"/>
      <c r="DK120" s="878"/>
      <c r="DL120" s="878">
        <v>531996</v>
      </c>
      <c r="DM120" s="878"/>
      <c r="DN120" s="878"/>
      <c r="DO120" s="878"/>
      <c r="DP120" s="878"/>
      <c r="DQ120" s="878">
        <v>516072</v>
      </c>
      <c r="DR120" s="878"/>
      <c r="DS120" s="878"/>
      <c r="DT120" s="878"/>
      <c r="DU120" s="878"/>
      <c r="DV120" s="879">
        <v>10.1</v>
      </c>
      <c r="DW120" s="879"/>
      <c r="DX120" s="879"/>
      <c r="DY120" s="879"/>
      <c r="DZ120" s="880"/>
    </row>
    <row r="121" spans="1:130" s="228" customFormat="1" ht="26.25" customHeight="1" x14ac:dyDescent="0.15">
      <c r="A121" s="856"/>
      <c r="B121" s="857"/>
      <c r="C121" s="899" t="s">
        <v>480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132</v>
      </c>
      <c r="AB121" s="816"/>
      <c r="AC121" s="816"/>
      <c r="AD121" s="816"/>
      <c r="AE121" s="817"/>
      <c r="AF121" s="818" t="s">
        <v>411</v>
      </c>
      <c r="AG121" s="816"/>
      <c r="AH121" s="816"/>
      <c r="AI121" s="816"/>
      <c r="AJ121" s="817"/>
      <c r="AK121" s="818" t="s">
        <v>444</v>
      </c>
      <c r="AL121" s="816"/>
      <c r="AM121" s="816"/>
      <c r="AN121" s="816"/>
      <c r="AO121" s="817"/>
      <c r="AP121" s="860" t="s">
        <v>468</v>
      </c>
      <c r="AQ121" s="861"/>
      <c r="AR121" s="861"/>
      <c r="AS121" s="861"/>
      <c r="AT121" s="862"/>
      <c r="AU121" s="919"/>
      <c r="AV121" s="920"/>
      <c r="AW121" s="920"/>
      <c r="AX121" s="920"/>
      <c r="AY121" s="921"/>
      <c r="AZ121" s="851" t="s">
        <v>481</v>
      </c>
      <c r="BA121" s="788"/>
      <c r="BB121" s="788"/>
      <c r="BC121" s="788"/>
      <c r="BD121" s="788"/>
      <c r="BE121" s="788"/>
      <c r="BF121" s="788"/>
      <c r="BG121" s="788"/>
      <c r="BH121" s="788"/>
      <c r="BI121" s="788"/>
      <c r="BJ121" s="788"/>
      <c r="BK121" s="788"/>
      <c r="BL121" s="788"/>
      <c r="BM121" s="788"/>
      <c r="BN121" s="788"/>
      <c r="BO121" s="788"/>
      <c r="BP121" s="789"/>
      <c r="BQ121" s="852">
        <v>20696</v>
      </c>
      <c r="BR121" s="853"/>
      <c r="BS121" s="853"/>
      <c r="BT121" s="853"/>
      <c r="BU121" s="853"/>
      <c r="BV121" s="853">
        <v>7320</v>
      </c>
      <c r="BW121" s="853"/>
      <c r="BX121" s="853"/>
      <c r="BY121" s="853"/>
      <c r="BZ121" s="853"/>
      <c r="CA121" s="853">
        <v>809</v>
      </c>
      <c r="CB121" s="853"/>
      <c r="CC121" s="853"/>
      <c r="CD121" s="853"/>
      <c r="CE121" s="853"/>
      <c r="CF121" s="911">
        <v>0</v>
      </c>
      <c r="CG121" s="912"/>
      <c r="CH121" s="912"/>
      <c r="CI121" s="912"/>
      <c r="CJ121" s="912"/>
      <c r="CK121" s="905"/>
      <c r="CL121" s="891"/>
      <c r="CM121" s="891"/>
      <c r="CN121" s="891"/>
      <c r="CO121" s="892"/>
      <c r="CP121" s="871" t="s">
        <v>482</v>
      </c>
      <c r="CQ121" s="872"/>
      <c r="CR121" s="872"/>
      <c r="CS121" s="872"/>
      <c r="CT121" s="872"/>
      <c r="CU121" s="872"/>
      <c r="CV121" s="872"/>
      <c r="CW121" s="872"/>
      <c r="CX121" s="872"/>
      <c r="CY121" s="872"/>
      <c r="CZ121" s="872"/>
      <c r="DA121" s="872"/>
      <c r="DB121" s="872"/>
      <c r="DC121" s="872"/>
      <c r="DD121" s="872"/>
      <c r="DE121" s="872"/>
      <c r="DF121" s="873"/>
      <c r="DG121" s="852" t="s">
        <v>444</v>
      </c>
      <c r="DH121" s="853"/>
      <c r="DI121" s="853"/>
      <c r="DJ121" s="853"/>
      <c r="DK121" s="853"/>
      <c r="DL121" s="853" t="s">
        <v>468</v>
      </c>
      <c r="DM121" s="853"/>
      <c r="DN121" s="853"/>
      <c r="DO121" s="853"/>
      <c r="DP121" s="853"/>
      <c r="DQ121" s="853" t="s">
        <v>444</v>
      </c>
      <c r="DR121" s="853"/>
      <c r="DS121" s="853"/>
      <c r="DT121" s="853"/>
      <c r="DU121" s="853"/>
      <c r="DV121" s="830" t="s">
        <v>438</v>
      </c>
      <c r="DW121" s="830"/>
      <c r="DX121" s="830"/>
      <c r="DY121" s="830"/>
      <c r="DZ121" s="831"/>
    </row>
    <row r="122" spans="1:130" s="228" customFormat="1" ht="26.25" customHeight="1" x14ac:dyDescent="0.15">
      <c r="A122" s="856"/>
      <c r="B122" s="857"/>
      <c r="C122" s="851" t="s">
        <v>458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132</v>
      </c>
      <c r="AB122" s="816"/>
      <c r="AC122" s="816"/>
      <c r="AD122" s="816"/>
      <c r="AE122" s="817"/>
      <c r="AF122" s="818" t="s">
        <v>446</v>
      </c>
      <c r="AG122" s="816"/>
      <c r="AH122" s="816"/>
      <c r="AI122" s="816"/>
      <c r="AJ122" s="817"/>
      <c r="AK122" s="818" t="s">
        <v>446</v>
      </c>
      <c r="AL122" s="816"/>
      <c r="AM122" s="816"/>
      <c r="AN122" s="816"/>
      <c r="AO122" s="817"/>
      <c r="AP122" s="860" t="s">
        <v>468</v>
      </c>
      <c r="AQ122" s="861"/>
      <c r="AR122" s="861"/>
      <c r="AS122" s="861"/>
      <c r="AT122" s="862"/>
      <c r="AU122" s="919"/>
      <c r="AV122" s="920"/>
      <c r="AW122" s="920"/>
      <c r="AX122" s="920"/>
      <c r="AY122" s="921"/>
      <c r="AZ122" s="874" t="s">
        <v>483</v>
      </c>
      <c r="BA122" s="875"/>
      <c r="BB122" s="875"/>
      <c r="BC122" s="875"/>
      <c r="BD122" s="875"/>
      <c r="BE122" s="875"/>
      <c r="BF122" s="875"/>
      <c r="BG122" s="875"/>
      <c r="BH122" s="875"/>
      <c r="BI122" s="875"/>
      <c r="BJ122" s="875"/>
      <c r="BK122" s="875"/>
      <c r="BL122" s="875"/>
      <c r="BM122" s="875"/>
      <c r="BN122" s="875"/>
      <c r="BO122" s="875"/>
      <c r="BP122" s="876"/>
      <c r="BQ122" s="915">
        <v>10992043</v>
      </c>
      <c r="BR122" s="881"/>
      <c r="BS122" s="881"/>
      <c r="BT122" s="881"/>
      <c r="BU122" s="881"/>
      <c r="BV122" s="881">
        <v>10519105</v>
      </c>
      <c r="BW122" s="881"/>
      <c r="BX122" s="881"/>
      <c r="BY122" s="881"/>
      <c r="BZ122" s="881"/>
      <c r="CA122" s="881">
        <v>10009389</v>
      </c>
      <c r="CB122" s="881"/>
      <c r="CC122" s="881"/>
      <c r="CD122" s="881"/>
      <c r="CE122" s="881"/>
      <c r="CF122" s="882">
        <v>195.4</v>
      </c>
      <c r="CG122" s="883"/>
      <c r="CH122" s="883"/>
      <c r="CI122" s="883"/>
      <c r="CJ122" s="883"/>
      <c r="CK122" s="905"/>
      <c r="CL122" s="891"/>
      <c r="CM122" s="891"/>
      <c r="CN122" s="891"/>
      <c r="CO122" s="892"/>
      <c r="CP122" s="871" t="s">
        <v>484</v>
      </c>
      <c r="CQ122" s="872"/>
      <c r="CR122" s="872"/>
      <c r="CS122" s="872"/>
      <c r="CT122" s="872"/>
      <c r="CU122" s="872"/>
      <c r="CV122" s="872"/>
      <c r="CW122" s="872"/>
      <c r="CX122" s="872"/>
      <c r="CY122" s="872"/>
      <c r="CZ122" s="872"/>
      <c r="DA122" s="872"/>
      <c r="DB122" s="872"/>
      <c r="DC122" s="872"/>
      <c r="DD122" s="872"/>
      <c r="DE122" s="872"/>
      <c r="DF122" s="873"/>
      <c r="DG122" s="852" t="s">
        <v>411</v>
      </c>
      <c r="DH122" s="853"/>
      <c r="DI122" s="853"/>
      <c r="DJ122" s="853"/>
      <c r="DK122" s="853"/>
      <c r="DL122" s="853" t="s">
        <v>411</v>
      </c>
      <c r="DM122" s="853"/>
      <c r="DN122" s="853"/>
      <c r="DO122" s="853"/>
      <c r="DP122" s="853"/>
      <c r="DQ122" s="853" t="s">
        <v>443</v>
      </c>
      <c r="DR122" s="853"/>
      <c r="DS122" s="853"/>
      <c r="DT122" s="853"/>
      <c r="DU122" s="853"/>
      <c r="DV122" s="830" t="s">
        <v>411</v>
      </c>
      <c r="DW122" s="830"/>
      <c r="DX122" s="830"/>
      <c r="DY122" s="830"/>
      <c r="DZ122" s="831"/>
    </row>
    <row r="123" spans="1:130" s="228" customFormat="1" ht="26.25" customHeight="1" x14ac:dyDescent="0.15">
      <c r="A123" s="856"/>
      <c r="B123" s="857"/>
      <c r="C123" s="851" t="s">
        <v>464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443</v>
      </c>
      <c r="AB123" s="816"/>
      <c r="AC123" s="816"/>
      <c r="AD123" s="816"/>
      <c r="AE123" s="817"/>
      <c r="AF123" s="818" t="s">
        <v>132</v>
      </c>
      <c r="AG123" s="816"/>
      <c r="AH123" s="816"/>
      <c r="AI123" s="816"/>
      <c r="AJ123" s="817"/>
      <c r="AK123" s="818" t="s">
        <v>393</v>
      </c>
      <c r="AL123" s="816"/>
      <c r="AM123" s="816"/>
      <c r="AN123" s="816"/>
      <c r="AO123" s="817"/>
      <c r="AP123" s="860" t="s">
        <v>471</v>
      </c>
      <c r="AQ123" s="861"/>
      <c r="AR123" s="861"/>
      <c r="AS123" s="861"/>
      <c r="AT123" s="862"/>
      <c r="AU123" s="922"/>
      <c r="AV123" s="923"/>
      <c r="AW123" s="923"/>
      <c r="AX123" s="923"/>
      <c r="AY123" s="923"/>
      <c r="AZ123" s="249" t="s">
        <v>191</v>
      </c>
      <c r="BA123" s="249"/>
      <c r="BB123" s="249"/>
      <c r="BC123" s="249"/>
      <c r="BD123" s="249"/>
      <c r="BE123" s="249"/>
      <c r="BF123" s="249"/>
      <c r="BG123" s="249"/>
      <c r="BH123" s="249"/>
      <c r="BI123" s="249"/>
      <c r="BJ123" s="249"/>
      <c r="BK123" s="249"/>
      <c r="BL123" s="249"/>
      <c r="BM123" s="249"/>
      <c r="BN123" s="249"/>
      <c r="BO123" s="913" t="s">
        <v>485</v>
      </c>
      <c r="BP123" s="914"/>
      <c r="BQ123" s="868">
        <v>15427655</v>
      </c>
      <c r="BR123" s="869"/>
      <c r="BS123" s="869"/>
      <c r="BT123" s="869"/>
      <c r="BU123" s="869"/>
      <c r="BV123" s="869">
        <v>15118594</v>
      </c>
      <c r="BW123" s="869"/>
      <c r="BX123" s="869"/>
      <c r="BY123" s="869"/>
      <c r="BZ123" s="869"/>
      <c r="CA123" s="869">
        <v>14419217</v>
      </c>
      <c r="CB123" s="869"/>
      <c r="CC123" s="869"/>
      <c r="CD123" s="869"/>
      <c r="CE123" s="869"/>
      <c r="CF123" s="784"/>
      <c r="CG123" s="785"/>
      <c r="CH123" s="785"/>
      <c r="CI123" s="785"/>
      <c r="CJ123" s="870"/>
      <c r="CK123" s="905"/>
      <c r="CL123" s="891"/>
      <c r="CM123" s="891"/>
      <c r="CN123" s="891"/>
      <c r="CO123" s="892"/>
      <c r="CP123" s="871" t="s">
        <v>486</v>
      </c>
      <c r="CQ123" s="872"/>
      <c r="CR123" s="872"/>
      <c r="CS123" s="872"/>
      <c r="CT123" s="872"/>
      <c r="CU123" s="872"/>
      <c r="CV123" s="872"/>
      <c r="CW123" s="872"/>
      <c r="CX123" s="872"/>
      <c r="CY123" s="872"/>
      <c r="CZ123" s="872"/>
      <c r="DA123" s="872"/>
      <c r="DB123" s="872"/>
      <c r="DC123" s="872"/>
      <c r="DD123" s="872"/>
      <c r="DE123" s="872"/>
      <c r="DF123" s="873"/>
      <c r="DG123" s="815" t="s">
        <v>438</v>
      </c>
      <c r="DH123" s="816"/>
      <c r="DI123" s="816"/>
      <c r="DJ123" s="816"/>
      <c r="DK123" s="817"/>
      <c r="DL123" s="818" t="s">
        <v>465</v>
      </c>
      <c r="DM123" s="816"/>
      <c r="DN123" s="816"/>
      <c r="DO123" s="816"/>
      <c r="DP123" s="817"/>
      <c r="DQ123" s="818" t="s">
        <v>411</v>
      </c>
      <c r="DR123" s="816"/>
      <c r="DS123" s="816"/>
      <c r="DT123" s="816"/>
      <c r="DU123" s="817"/>
      <c r="DV123" s="860" t="s">
        <v>443</v>
      </c>
      <c r="DW123" s="861"/>
      <c r="DX123" s="861"/>
      <c r="DY123" s="861"/>
      <c r="DZ123" s="862"/>
    </row>
    <row r="124" spans="1:130" s="228" customFormat="1" ht="26.25" customHeight="1" thickBot="1" x14ac:dyDescent="0.2">
      <c r="A124" s="856"/>
      <c r="B124" s="857"/>
      <c r="C124" s="851" t="s">
        <v>469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443</v>
      </c>
      <c r="AB124" s="816"/>
      <c r="AC124" s="816"/>
      <c r="AD124" s="816"/>
      <c r="AE124" s="817"/>
      <c r="AF124" s="818" t="s">
        <v>438</v>
      </c>
      <c r="AG124" s="816"/>
      <c r="AH124" s="816"/>
      <c r="AI124" s="816"/>
      <c r="AJ124" s="817"/>
      <c r="AK124" s="818" t="s">
        <v>443</v>
      </c>
      <c r="AL124" s="816"/>
      <c r="AM124" s="816"/>
      <c r="AN124" s="816"/>
      <c r="AO124" s="817"/>
      <c r="AP124" s="860" t="s">
        <v>438</v>
      </c>
      <c r="AQ124" s="861"/>
      <c r="AR124" s="861"/>
      <c r="AS124" s="861"/>
      <c r="AT124" s="862"/>
      <c r="AU124" s="863" t="s">
        <v>487</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20.5</v>
      </c>
      <c r="BR124" s="867"/>
      <c r="BS124" s="867"/>
      <c r="BT124" s="867"/>
      <c r="BU124" s="867"/>
      <c r="BV124" s="867">
        <v>12.9</v>
      </c>
      <c r="BW124" s="867"/>
      <c r="BX124" s="867"/>
      <c r="BY124" s="867"/>
      <c r="BZ124" s="867"/>
      <c r="CA124" s="867">
        <v>14.4</v>
      </c>
      <c r="CB124" s="867"/>
      <c r="CC124" s="867"/>
      <c r="CD124" s="867"/>
      <c r="CE124" s="867"/>
      <c r="CF124" s="762"/>
      <c r="CG124" s="763"/>
      <c r="CH124" s="763"/>
      <c r="CI124" s="763"/>
      <c r="CJ124" s="898"/>
      <c r="CK124" s="906"/>
      <c r="CL124" s="906"/>
      <c r="CM124" s="906"/>
      <c r="CN124" s="906"/>
      <c r="CO124" s="907"/>
      <c r="CP124" s="871" t="s">
        <v>488</v>
      </c>
      <c r="CQ124" s="872"/>
      <c r="CR124" s="872"/>
      <c r="CS124" s="872"/>
      <c r="CT124" s="872"/>
      <c r="CU124" s="872"/>
      <c r="CV124" s="872"/>
      <c r="CW124" s="872"/>
      <c r="CX124" s="872"/>
      <c r="CY124" s="872"/>
      <c r="CZ124" s="872"/>
      <c r="DA124" s="872"/>
      <c r="DB124" s="872"/>
      <c r="DC124" s="872"/>
      <c r="DD124" s="872"/>
      <c r="DE124" s="872"/>
      <c r="DF124" s="873"/>
      <c r="DG124" s="799" t="s">
        <v>443</v>
      </c>
      <c r="DH124" s="800"/>
      <c r="DI124" s="800"/>
      <c r="DJ124" s="800"/>
      <c r="DK124" s="801"/>
      <c r="DL124" s="802" t="s">
        <v>438</v>
      </c>
      <c r="DM124" s="800"/>
      <c r="DN124" s="800"/>
      <c r="DO124" s="800"/>
      <c r="DP124" s="801"/>
      <c r="DQ124" s="802" t="s">
        <v>411</v>
      </c>
      <c r="DR124" s="800"/>
      <c r="DS124" s="800"/>
      <c r="DT124" s="800"/>
      <c r="DU124" s="801"/>
      <c r="DV124" s="884" t="s">
        <v>465</v>
      </c>
      <c r="DW124" s="885"/>
      <c r="DX124" s="885"/>
      <c r="DY124" s="885"/>
      <c r="DZ124" s="886"/>
    </row>
    <row r="125" spans="1:130" s="228" customFormat="1" ht="26.25" customHeight="1" x14ac:dyDescent="0.15">
      <c r="A125" s="856"/>
      <c r="B125" s="857"/>
      <c r="C125" s="851" t="s">
        <v>473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443</v>
      </c>
      <c r="AB125" s="816"/>
      <c r="AC125" s="816"/>
      <c r="AD125" s="816"/>
      <c r="AE125" s="817"/>
      <c r="AF125" s="818" t="s">
        <v>443</v>
      </c>
      <c r="AG125" s="816"/>
      <c r="AH125" s="816"/>
      <c r="AI125" s="816"/>
      <c r="AJ125" s="817"/>
      <c r="AK125" s="818" t="s">
        <v>411</v>
      </c>
      <c r="AL125" s="816"/>
      <c r="AM125" s="816"/>
      <c r="AN125" s="816"/>
      <c r="AO125" s="817"/>
      <c r="AP125" s="860" t="s">
        <v>489</v>
      </c>
      <c r="AQ125" s="861"/>
      <c r="AR125" s="861"/>
      <c r="AS125" s="861"/>
      <c r="AT125" s="862"/>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87" t="s">
        <v>490</v>
      </c>
      <c r="CL125" s="888"/>
      <c r="CM125" s="888"/>
      <c r="CN125" s="888"/>
      <c r="CO125" s="889"/>
      <c r="CP125" s="896" t="s">
        <v>491</v>
      </c>
      <c r="CQ125" s="844"/>
      <c r="CR125" s="844"/>
      <c r="CS125" s="844"/>
      <c r="CT125" s="844"/>
      <c r="CU125" s="844"/>
      <c r="CV125" s="844"/>
      <c r="CW125" s="844"/>
      <c r="CX125" s="844"/>
      <c r="CY125" s="844"/>
      <c r="CZ125" s="844"/>
      <c r="DA125" s="844"/>
      <c r="DB125" s="844"/>
      <c r="DC125" s="844"/>
      <c r="DD125" s="844"/>
      <c r="DE125" s="844"/>
      <c r="DF125" s="845"/>
      <c r="DG125" s="897" t="s">
        <v>411</v>
      </c>
      <c r="DH125" s="878"/>
      <c r="DI125" s="878"/>
      <c r="DJ125" s="878"/>
      <c r="DK125" s="878"/>
      <c r="DL125" s="878" t="s">
        <v>465</v>
      </c>
      <c r="DM125" s="878"/>
      <c r="DN125" s="878"/>
      <c r="DO125" s="878"/>
      <c r="DP125" s="878"/>
      <c r="DQ125" s="878" t="s">
        <v>438</v>
      </c>
      <c r="DR125" s="878"/>
      <c r="DS125" s="878"/>
      <c r="DT125" s="878"/>
      <c r="DU125" s="878"/>
      <c r="DV125" s="879" t="s">
        <v>443</v>
      </c>
      <c r="DW125" s="879"/>
      <c r="DX125" s="879"/>
      <c r="DY125" s="879"/>
      <c r="DZ125" s="880"/>
    </row>
    <row r="126" spans="1:130" s="228" customFormat="1" ht="26.25" customHeight="1" thickBot="1" x14ac:dyDescent="0.2">
      <c r="A126" s="856"/>
      <c r="B126" s="857"/>
      <c r="C126" s="851" t="s">
        <v>475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411</v>
      </c>
      <c r="AB126" s="816"/>
      <c r="AC126" s="816"/>
      <c r="AD126" s="816"/>
      <c r="AE126" s="817"/>
      <c r="AF126" s="818" t="s">
        <v>489</v>
      </c>
      <c r="AG126" s="816"/>
      <c r="AH126" s="816"/>
      <c r="AI126" s="816"/>
      <c r="AJ126" s="817"/>
      <c r="AK126" s="818" t="s">
        <v>438</v>
      </c>
      <c r="AL126" s="816"/>
      <c r="AM126" s="816"/>
      <c r="AN126" s="816"/>
      <c r="AO126" s="817"/>
      <c r="AP126" s="860" t="s">
        <v>411</v>
      </c>
      <c r="AQ126" s="861"/>
      <c r="AR126" s="861"/>
      <c r="AS126" s="861"/>
      <c r="AT126" s="862"/>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90"/>
      <c r="CL126" s="891"/>
      <c r="CM126" s="891"/>
      <c r="CN126" s="891"/>
      <c r="CO126" s="892"/>
      <c r="CP126" s="851" t="s">
        <v>492</v>
      </c>
      <c r="CQ126" s="788"/>
      <c r="CR126" s="788"/>
      <c r="CS126" s="788"/>
      <c r="CT126" s="788"/>
      <c r="CU126" s="788"/>
      <c r="CV126" s="788"/>
      <c r="CW126" s="788"/>
      <c r="CX126" s="788"/>
      <c r="CY126" s="788"/>
      <c r="CZ126" s="788"/>
      <c r="DA126" s="788"/>
      <c r="DB126" s="788"/>
      <c r="DC126" s="788"/>
      <c r="DD126" s="788"/>
      <c r="DE126" s="788"/>
      <c r="DF126" s="789"/>
      <c r="DG126" s="852" t="s">
        <v>411</v>
      </c>
      <c r="DH126" s="853"/>
      <c r="DI126" s="853"/>
      <c r="DJ126" s="853"/>
      <c r="DK126" s="853"/>
      <c r="DL126" s="853" t="s">
        <v>465</v>
      </c>
      <c r="DM126" s="853"/>
      <c r="DN126" s="853"/>
      <c r="DO126" s="853"/>
      <c r="DP126" s="853"/>
      <c r="DQ126" s="853" t="s">
        <v>411</v>
      </c>
      <c r="DR126" s="853"/>
      <c r="DS126" s="853"/>
      <c r="DT126" s="853"/>
      <c r="DU126" s="853"/>
      <c r="DV126" s="830" t="s">
        <v>411</v>
      </c>
      <c r="DW126" s="830"/>
      <c r="DX126" s="830"/>
      <c r="DY126" s="830"/>
      <c r="DZ126" s="831"/>
    </row>
    <row r="127" spans="1:130" s="228" customFormat="1" ht="26.25" customHeight="1" x14ac:dyDescent="0.15">
      <c r="A127" s="858"/>
      <c r="B127" s="859"/>
      <c r="C127" s="874" t="s">
        <v>493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2174</v>
      </c>
      <c r="AB127" s="816"/>
      <c r="AC127" s="816"/>
      <c r="AD127" s="816"/>
      <c r="AE127" s="817"/>
      <c r="AF127" s="818">
        <v>1700</v>
      </c>
      <c r="AG127" s="816"/>
      <c r="AH127" s="816"/>
      <c r="AI127" s="816"/>
      <c r="AJ127" s="817"/>
      <c r="AK127" s="818">
        <v>1737</v>
      </c>
      <c r="AL127" s="816"/>
      <c r="AM127" s="816"/>
      <c r="AN127" s="816"/>
      <c r="AO127" s="817"/>
      <c r="AP127" s="860">
        <v>0</v>
      </c>
      <c r="AQ127" s="861"/>
      <c r="AR127" s="861"/>
      <c r="AS127" s="861"/>
      <c r="AT127" s="862"/>
      <c r="AU127" s="230"/>
      <c r="AV127" s="230"/>
      <c r="AW127" s="230"/>
      <c r="AX127" s="877" t="s">
        <v>494</v>
      </c>
      <c r="AY127" s="848"/>
      <c r="AZ127" s="848"/>
      <c r="BA127" s="848"/>
      <c r="BB127" s="848"/>
      <c r="BC127" s="848"/>
      <c r="BD127" s="848"/>
      <c r="BE127" s="849"/>
      <c r="BF127" s="847" t="s">
        <v>495</v>
      </c>
      <c r="BG127" s="848"/>
      <c r="BH127" s="848"/>
      <c r="BI127" s="848"/>
      <c r="BJ127" s="848"/>
      <c r="BK127" s="848"/>
      <c r="BL127" s="849"/>
      <c r="BM127" s="847" t="s">
        <v>496</v>
      </c>
      <c r="BN127" s="848"/>
      <c r="BO127" s="848"/>
      <c r="BP127" s="848"/>
      <c r="BQ127" s="848"/>
      <c r="BR127" s="848"/>
      <c r="BS127" s="849"/>
      <c r="BT127" s="847" t="s">
        <v>497</v>
      </c>
      <c r="BU127" s="848"/>
      <c r="BV127" s="848"/>
      <c r="BW127" s="848"/>
      <c r="BX127" s="848"/>
      <c r="BY127" s="848"/>
      <c r="BZ127" s="850"/>
      <c r="CA127" s="230"/>
      <c r="CB127" s="230"/>
      <c r="CC127" s="230"/>
      <c r="CD127" s="253"/>
      <c r="CE127" s="253"/>
      <c r="CF127" s="253"/>
      <c r="CG127" s="230"/>
      <c r="CH127" s="230"/>
      <c r="CI127" s="230"/>
      <c r="CJ127" s="252"/>
      <c r="CK127" s="890"/>
      <c r="CL127" s="891"/>
      <c r="CM127" s="891"/>
      <c r="CN127" s="891"/>
      <c r="CO127" s="892"/>
      <c r="CP127" s="851" t="s">
        <v>498</v>
      </c>
      <c r="CQ127" s="788"/>
      <c r="CR127" s="788"/>
      <c r="CS127" s="788"/>
      <c r="CT127" s="788"/>
      <c r="CU127" s="788"/>
      <c r="CV127" s="788"/>
      <c r="CW127" s="788"/>
      <c r="CX127" s="788"/>
      <c r="CY127" s="788"/>
      <c r="CZ127" s="788"/>
      <c r="DA127" s="788"/>
      <c r="DB127" s="788"/>
      <c r="DC127" s="788"/>
      <c r="DD127" s="788"/>
      <c r="DE127" s="788"/>
      <c r="DF127" s="789"/>
      <c r="DG127" s="852" t="s">
        <v>443</v>
      </c>
      <c r="DH127" s="853"/>
      <c r="DI127" s="853"/>
      <c r="DJ127" s="853"/>
      <c r="DK127" s="853"/>
      <c r="DL127" s="853" t="s">
        <v>465</v>
      </c>
      <c r="DM127" s="853"/>
      <c r="DN127" s="853"/>
      <c r="DO127" s="853"/>
      <c r="DP127" s="853"/>
      <c r="DQ127" s="853" t="s">
        <v>443</v>
      </c>
      <c r="DR127" s="853"/>
      <c r="DS127" s="853"/>
      <c r="DT127" s="853"/>
      <c r="DU127" s="853"/>
      <c r="DV127" s="830" t="s">
        <v>465</v>
      </c>
      <c r="DW127" s="830"/>
      <c r="DX127" s="830"/>
      <c r="DY127" s="830"/>
      <c r="DZ127" s="831"/>
    </row>
    <row r="128" spans="1:130" s="228" customFormat="1" ht="26.25" customHeight="1" thickBot="1" x14ac:dyDescent="0.2">
      <c r="A128" s="832" t="s">
        <v>499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500</v>
      </c>
      <c r="X128" s="834"/>
      <c r="Y128" s="834"/>
      <c r="Z128" s="835"/>
      <c r="AA128" s="836">
        <v>14345</v>
      </c>
      <c r="AB128" s="837"/>
      <c r="AC128" s="837"/>
      <c r="AD128" s="837"/>
      <c r="AE128" s="838"/>
      <c r="AF128" s="839">
        <v>13687</v>
      </c>
      <c r="AG128" s="837"/>
      <c r="AH128" s="837"/>
      <c r="AI128" s="837"/>
      <c r="AJ128" s="838"/>
      <c r="AK128" s="839">
        <v>6592</v>
      </c>
      <c r="AL128" s="837"/>
      <c r="AM128" s="837"/>
      <c r="AN128" s="837"/>
      <c r="AO128" s="838"/>
      <c r="AP128" s="840"/>
      <c r="AQ128" s="841"/>
      <c r="AR128" s="841"/>
      <c r="AS128" s="841"/>
      <c r="AT128" s="842"/>
      <c r="AU128" s="230"/>
      <c r="AV128" s="230"/>
      <c r="AW128" s="230"/>
      <c r="AX128" s="843" t="s">
        <v>501</v>
      </c>
      <c r="AY128" s="844"/>
      <c r="AZ128" s="844"/>
      <c r="BA128" s="844"/>
      <c r="BB128" s="844"/>
      <c r="BC128" s="844"/>
      <c r="BD128" s="844"/>
      <c r="BE128" s="845"/>
      <c r="BF128" s="822" t="s">
        <v>393</v>
      </c>
      <c r="BG128" s="823"/>
      <c r="BH128" s="823"/>
      <c r="BI128" s="823"/>
      <c r="BJ128" s="823"/>
      <c r="BK128" s="823"/>
      <c r="BL128" s="846"/>
      <c r="BM128" s="822">
        <v>14.33</v>
      </c>
      <c r="BN128" s="823"/>
      <c r="BO128" s="823"/>
      <c r="BP128" s="823"/>
      <c r="BQ128" s="823"/>
      <c r="BR128" s="823"/>
      <c r="BS128" s="846"/>
      <c r="BT128" s="822">
        <v>20</v>
      </c>
      <c r="BU128" s="823"/>
      <c r="BV128" s="823"/>
      <c r="BW128" s="823"/>
      <c r="BX128" s="823"/>
      <c r="BY128" s="823"/>
      <c r="BZ128" s="824"/>
      <c r="CA128" s="253"/>
      <c r="CB128" s="253"/>
      <c r="CC128" s="253"/>
      <c r="CD128" s="253"/>
      <c r="CE128" s="253"/>
      <c r="CF128" s="253"/>
      <c r="CG128" s="230"/>
      <c r="CH128" s="230"/>
      <c r="CI128" s="230"/>
      <c r="CJ128" s="252"/>
      <c r="CK128" s="893"/>
      <c r="CL128" s="894"/>
      <c r="CM128" s="894"/>
      <c r="CN128" s="894"/>
      <c r="CO128" s="895"/>
      <c r="CP128" s="825" t="s">
        <v>502</v>
      </c>
      <c r="CQ128" s="766"/>
      <c r="CR128" s="766"/>
      <c r="CS128" s="766"/>
      <c r="CT128" s="766"/>
      <c r="CU128" s="766"/>
      <c r="CV128" s="766"/>
      <c r="CW128" s="766"/>
      <c r="CX128" s="766"/>
      <c r="CY128" s="766"/>
      <c r="CZ128" s="766"/>
      <c r="DA128" s="766"/>
      <c r="DB128" s="766"/>
      <c r="DC128" s="766"/>
      <c r="DD128" s="766"/>
      <c r="DE128" s="766"/>
      <c r="DF128" s="767"/>
      <c r="DG128" s="826" t="s">
        <v>438</v>
      </c>
      <c r="DH128" s="827"/>
      <c r="DI128" s="827"/>
      <c r="DJ128" s="827"/>
      <c r="DK128" s="827"/>
      <c r="DL128" s="827" t="s">
        <v>472</v>
      </c>
      <c r="DM128" s="827"/>
      <c r="DN128" s="827"/>
      <c r="DO128" s="827"/>
      <c r="DP128" s="827"/>
      <c r="DQ128" s="827" t="s">
        <v>446</v>
      </c>
      <c r="DR128" s="827"/>
      <c r="DS128" s="827"/>
      <c r="DT128" s="827"/>
      <c r="DU128" s="827"/>
      <c r="DV128" s="828" t="s">
        <v>446</v>
      </c>
      <c r="DW128" s="828"/>
      <c r="DX128" s="828"/>
      <c r="DY128" s="828"/>
      <c r="DZ128" s="829"/>
    </row>
    <row r="129" spans="1:131" s="228"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503</v>
      </c>
      <c r="X129" s="813"/>
      <c r="Y129" s="813"/>
      <c r="Z129" s="814"/>
      <c r="AA129" s="815">
        <v>6138330</v>
      </c>
      <c r="AB129" s="816"/>
      <c r="AC129" s="816"/>
      <c r="AD129" s="816"/>
      <c r="AE129" s="817"/>
      <c r="AF129" s="818">
        <v>6432584</v>
      </c>
      <c r="AG129" s="816"/>
      <c r="AH129" s="816"/>
      <c r="AI129" s="816"/>
      <c r="AJ129" s="817"/>
      <c r="AK129" s="818">
        <v>6248197</v>
      </c>
      <c r="AL129" s="816"/>
      <c r="AM129" s="816"/>
      <c r="AN129" s="816"/>
      <c r="AO129" s="817"/>
      <c r="AP129" s="819"/>
      <c r="AQ129" s="820"/>
      <c r="AR129" s="820"/>
      <c r="AS129" s="820"/>
      <c r="AT129" s="821"/>
      <c r="AU129" s="231"/>
      <c r="AV129" s="231"/>
      <c r="AW129" s="231"/>
      <c r="AX129" s="787" t="s">
        <v>504</v>
      </c>
      <c r="AY129" s="788"/>
      <c r="AZ129" s="788"/>
      <c r="BA129" s="788"/>
      <c r="BB129" s="788"/>
      <c r="BC129" s="788"/>
      <c r="BD129" s="788"/>
      <c r="BE129" s="789"/>
      <c r="BF129" s="806" t="s">
        <v>468</v>
      </c>
      <c r="BG129" s="807"/>
      <c r="BH129" s="807"/>
      <c r="BI129" s="807"/>
      <c r="BJ129" s="807"/>
      <c r="BK129" s="807"/>
      <c r="BL129" s="808"/>
      <c r="BM129" s="806">
        <v>19.329999999999998</v>
      </c>
      <c r="BN129" s="807"/>
      <c r="BO129" s="807"/>
      <c r="BP129" s="807"/>
      <c r="BQ129" s="807"/>
      <c r="BR129" s="807"/>
      <c r="BS129" s="808"/>
      <c r="BT129" s="806">
        <v>30</v>
      </c>
      <c r="BU129" s="807"/>
      <c r="BV129" s="807"/>
      <c r="BW129" s="807"/>
      <c r="BX129" s="807"/>
      <c r="BY129" s="807"/>
      <c r="BZ129" s="809"/>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810" t="s">
        <v>505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506</v>
      </c>
      <c r="X130" s="813"/>
      <c r="Y130" s="813"/>
      <c r="Z130" s="814"/>
      <c r="AA130" s="815">
        <v>1102737</v>
      </c>
      <c r="AB130" s="816"/>
      <c r="AC130" s="816"/>
      <c r="AD130" s="816"/>
      <c r="AE130" s="817"/>
      <c r="AF130" s="818">
        <v>1106961</v>
      </c>
      <c r="AG130" s="816"/>
      <c r="AH130" s="816"/>
      <c r="AI130" s="816"/>
      <c r="AJ130" s="817"/>
      <c r="AK130" s="818">
        <v>1125241</v>
      </c>
      <c r="AL130" s="816"/>
      <c r="AM130" s="816"/>
      <c r="AN130" s="816"/>
      <c r="AO130" s="817"/>
      <c r="AP130" s="819"/>
      <c r="AQ130" s="820"/>
      <c r="AR130" s="820"/>
      <c r="AS130" s="820"/>
      <c r="AT130" s="821"/>
      <c r="AU130" s="231"/>
      <c r="AV130" s="231"/>
      <c r="AW130" s="231"/>
      <c r="AX130" s="787" t="s">
        <v>507</v>
      </c>
      <c r="AY130" s="788"/>
      <c r="AZ130" s="788"/>
      <c r="BA130" s="788"/>
      <c r="BB130" s="788"/>
      <c r="BC130" s="788"/>
      <c r="BD130" s="788"/>
      <c r="BE130" s="789"/>
      <c r="BF130" s="790">
        <v>7.2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508</v>
      </c>
      <c r="X131" s="797"/>
      <c r="Y131" s="797"/>
      <c r="Z131" s="798"/>
      <c r="AA131" s="799">
        <v>5035593</v>
      </c>
      <c r="AB131" s="800"/>
      <c r="AC131" s="800"/>
      <c r="AD131" s="800"/>
      <c r="AE131" s="801"/>
      <c r="AF131" s="802">
        <v>5325623</v>
      </c>
      <c r="AG131" s="800"/>
      <c r="AH131" s="800"/>
      <c r="AI131" s="800"/>
      <c r="AJ131" s="801"/>
      <c r="AK131" s="802">
        <v>5122956</v>
      </c>
      <c r="AL131" s="800"/>
      <c r="AM131" s="800"/>
      <c r="AN131" s="800"/>
      <c r="AO131" s="801"/>
      <c r="AP131" s="803"/>
      <c r="AQ131" s="804"/>
      <c r="AR131" s="804"/>
      <c r="AS131" s="804"/>
      <c r="AT131" s="805"/>
      <c r="AU131" s="231"/>
      <c r="AV131" s="231"/>
      <c r="AW131" s="231"/>
      <c r="AX131" s="765" t="s">
        <v>509</v>
      </c>
      <c r="AY131" s="766"/>
      <c r="AZ131" s="766"/>
      <c r="BA131" s="766"/>
      <c r="BB131" s="766"/>
      <c r="BC131" s="766"/>
      <c r="BD131" s="766"/>
      <c r="BE131" s="767"/>
      <c r="BF131" s="768">
        <v>14.4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774" t="s">
        <v>510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511</v>
      </c>
      <c r="W132" s="778"/>
      <c r="X132" s="778"/>
      <c r="Y132" s="778"/>
      <c r="Z132" s="779"/>
      <c r="AA132" s="780">
        <v>7.1621157630000001</v>
      </c>
      <c r="AB132" s="781"/>
      <c r="AC132" s="781"/>
      <c r="AD132" s="781"/>
      <c r="AE132" s="782"/>
      <c r="AF132" s="783">
        <v>6.659915657</v>
      </c>
      <c r="AG132" s="781"/>
      <c r="AH132" s="781"/>
      <c r="AI132" s="781"/>
      <c r="AJ132" s="782"/>
      <c r="AK132" s="783">
        <v>7.8028583500000002</v>
      </c>
      <c r="AL132" s="781"/>
      <c r="AM132" s="781"/>
      <c r="AN132" s="781"/>
      <c r="AO132" s="782"/>
      <c r="AP132" s="784"/>
      <c r="AQ132" s="785"/>
      <c r="AR132" s="785"/>
      <c r="AS132" s="785"/>
      <c r="AT132" s="786"/>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512</v>
      </c>
      <c r="W133" s="757"/>
      <c r="X133" s="757"/>
      <c r="Y133" s="757"/>
      <c r="Z133" s="758"/>
      <c r="AA133" s="759">
        <v>6.5</v>
      </c>
      <c r="AB133" s="760"/>
      <c r="AC133" s="760"/>
      <c r="AD133" s="760"/>
      <c r="AE133" s="761"/>
      <c r="AF133" s="759">
        <v>6.7</v>
      </c>
      <c r="AG133" s="760"/>
      <c r="AH133" s="760"/>
      <c r="AI133" s="760"/>
      <c r="AJ133" s="761"/>
      <c r="AK133" s="759">
        <v>7.2</v>
      </c>
      <c r="AL133" s="760"/>
      <c r="AM133" s="760"/>
      <c r="AN133" s="760"/>
      <c r="AO133" s="761"/>
      <c r="AP133" s="762"/>
      <c r="AQ133" s="763"/>
      <c r="AR133" s="763"/>
      <c r="AS133" s="763"/>
      <c r="AT133" s="764"/>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4X5asMAmj4DcuPI62D9ilUSCz++SwDmvgMfl/77Ffp7t1Emm2H8OwldZZe0h/aq1RaWjKUepfsm1/RazWbMUhw==" saltValue="O2XV7Cx62z7VMDi8ZStILQ==" spinCount="100000" sheet="1" objects="1" scenarios="1" formatRows="0"/>
  <mergeCells count="2035">
    <mergeCell ref="B68:P68"/>
    <mergeCell ref="AZ31:BD31"/>
    <mergeCell ref="AZ28:BD28"/>
    <mergeCell ref="AZ30:BD30"/>
    <mergeCell ref="AZ29:BD29"/>
    <mergeCell ref="AU69:AY69"/>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Q7:DU7"/>
    <mergeCell ref="DV7:DZ7"/>
    <mergeCell ref="DV5:DZ6"/>
    <mergeCell ref="V7:Z7"/>
    <mergeCell ref="AA7:AE7"/>
    <mergeCell ref="AF7:AJ7"/>
    <mergeCell ref="AK7:AO7"/>
    <mergeCell ref="AP7:AT7"/>
    <mergeCell ref="AU7:AY7"/>
    <mergeCell ref="BS7:CG7"/>
    <mergeCell ref="B84:P84"/>
    <mergeCell ref="B83:P83"/>
    <mergeCell ref="B82:P82"/>
    <mergeCell ref="B81:P81"/>
    <mergeCell ref="B80:P80"/>
    <mergeCell ref="B79:P79"/>
    <mergeCell ref="B78:P78"/>
    <mergeCell ref="B77:P77"/>
    <mergeCell ref="B76:P76"/>
    <mergeCell ref="B75:P75"/>
    <mergeCell ref="B74:P74"/>
    <mergeCell ref="B73:P73"/>
    <mergeCell ref="B72:P72"/>
    <mergeCell ref="B71:P71"/>
    <mergeCell ref="B70:P70"/>
    <mergeCell ref="DL7:DP7"/>
    <mergeCell ref="B8:P8"/>
    <mergeCell ref="Q8:U8"/>
    <mergeCell ref="V8:Z8"/>
    <mergeCell ref="AA8:AE8"/>
    <mergeCell ref="AF8:AJ8"/>
    <mergeCell ref="AK8:AO8"/>
    <mergeCell ref="AP8:AT8"/>
    <mergeCell ref="CH7:CL7"/>
    <mergeCell ref="CM7:CQ7"/>
    <mergeCell ref="CR7:CV7"/>
    <mergeCell ref="CW7:DA7"/>
    <mergeCell ref="DB7:DF7"/>
    <mergeCell ref="DG7:DK7"/>
    <mergeCell ref="B7:P7"/>
    <mergeCell ref="Q7:U7"/>
    <mergeCell ref="B69:P69"/>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BE29:BI29"/>
    <mergeCell ref="BS29:CG29"/>
    <mergeCell ref="B29:P29"/>
    <mergeCell ref="Q29:U29"/>
    <mergeCell ref="V29:Z29"/>
    <mergeCell ref="AA29:AE29"/>
    <mergeCell ref="AF29:AJ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CR30:CV30"/>
    <mergeCell ref="CW30:DA30"/>
    <mergeCell ref="DB30:DF30"/>
    <mergeCell ref="DG30:DK30"/>
    <mergeCell ref="DL30:DP30"/>
    <mergeCell ref="DQ30:DU30"/>
    <mergeCell ref="AU30:AY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8:CV68"/>
    <mergeCell ref="CW68:DA68"/>
    <mergeCell ref="DB68:DF68"/>
    <mergeCell ref="DG68:DK68"/>
    <mergeCell ref="DL68:DP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Z69:BD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Q83:U83"/>
    <mergeCell ref="V83:Z83"/>
    <mergeCell ref="AA83:AE83"/>
    <mergeCell ref="AF83:AJ83"/>
    <mergeCell ref="AK83:AO83"/>
    <mergeCell ref="AP83:AT83"/>
    <mergeCell ref="AU83:AY83"/>
    <mergeCell ref="AZ83:BD83"/>
    <mergeCell ref="DV84:DZ84"/>
    <mergeCell ref="CR84:CV84"/>
    <mergeCell ref="CW84:DA84"/>
    <mergeCell ref="DB84:DF84"/>
    <mergeCell ref="DG84:DK84"/>
    <mergeCell ref="DL84:DP84"/>
    <mergeCell ref="DQ84:DU84"/>
    <mergeCell ref="DV86:DZ86"/>
    <mergeCell ref="AP84:AT84"/>
    <mergeCell ref="AU84:AY84"/>
    <mergeCell ref="AZ84:BD84"/>
    <mergeCell ref="BS84:CG84"/>
    <mergeCell ref="CH84:CL84"/>
    <mergeCell ref="CM84:CQ84"/>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B85:P85"/>
    <mergeCell ref="Q85:U85"/>
    <mergeCell ref="V85:Z85"/>
    <mergeCell ref="AA85:AE85"/>
    <mergeCell ref="AF85:AJ85"/>
    <mergeCell ref="AK85:AO85"/>
    <mergeCell ref="AP85:AT85"/>
    <mergeCell ref="AU85:AY85"/>
    <mergeCell ref="AZ85:BD85"/>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B87:P87"/>
    <mergeCell ref="Q87:U87"/>
    <mergeCell ref="V87:Z87"/>
    <mergeCell ref="AA87:AE87"/>
    <mergeCell ref="AF87:AJ87"/>
    <mergeCell ref="AK87:AO87"/>
    <mergeCell ref="AP87:AT87"/>
    <mergeCell ref="AU87:AY87"/>
    <mergeCell ref="AZ87:BD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0" zoomScaleNormal="85" zoomScaleSheetLayoutView="100" workbookViewId="0"/>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s="258" customFormat="1" x14ac:dyDescent="0.15"/>
    <row r="82" spans="97:112" s="258" customFormat="1" x14ac:dyDescent="0.15"/>
    <row r="83" spans="97:112" s="258" customFormat="1" x14ac:dyDescent="0.15"/>
    <row r="84" spans="97:112" s="258" customFormat="1" x14ac:dyDescent="0.15"/>
    <row r="85" spans="97:112" s="258" customFormat="1" x14ac:dyDescent="0.15"/>
    <row r="86" spans="97:112" s="258" customFormat="1" x14ac:dyDescent="0.15"/>
    <row r="87" spans="97:112" s="258" customFormat="1" x14ac:dyDescent="0.15"/>
    <row r="88" spans="97:112" s="258" customFormat="1" x14ac:dyDescent="0.15"/>
    <row r="89" spans="97:112" s="258" customFormat="1" x14ac:dyDescent="0.15"/>
    <row r="90" spans="97:112" s="258" customFormat="1" x14ac:dyDescent="0.15"/>
    <row r="91" spans="97:112" s="258" customFormat="1" x14ac:dyDescent="0.15"/>
    <row r="92" spans="97:112" s="258" customFormat="1" x14ac:dyDescent="0.15"/>
    <row r="93" spans="97:112" s="258" customFormat="1" x14ac:dyDescent="0.15"/>
    <row r="94" spans="97:112" s="258" customFormat="1" x14ac:dyDescent="0.15"/>
    <row r="95" spans="97:112" s="258" customFormat="1" x14ac:dyDescent="0.15"/>
    <row r="96" spans="97:112" s="258" customFormat="1" x14ac:dyDescent="0.15">
      <c r="CS96" s="257"/>
      <c r="CX96" s="257"/>
      <c r="DC96" s="257"/>
      <c r="DH96" s="257"/>
    </row>
    <row r="97" spans="24:120" x14ac:dyDescent="0.15">
      <c r="CS97" s="257"/>
      <c r="CX97" s="257"/>
      <c r="DC97" s="257"/>
      <c r="DH97" s="257"/>
      <c r="DP97" s="258" t="s">
        <v>513</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mSh257q7Tsx6E1ZEyOY2LidMcwrK1ooR7C62yeDo22kOoGqamYnz8iYw5PbHlkZufG97JzvyOGmU06QfzLMAzw==" saltValue="GhfjGNLNS52pkB+pbbLp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vdoyeHAth1+vCNZti3LRoVtfUJkGxGi7RJB80e2CVcXQBGOSZGV0lxIfHbBJwkyt0kCXDazDfX512e3Pfi0iw==" saltValue="jjCs0YmCIEww/iu+qD1s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514</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515</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4" t="s">
        <v>516</v>
      </c>
      <c r="AP7" s="270"/>
      <c r="AQ7" s="271" t="s">
        <v>517</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5"/>
      <c r="AP8" s="276" t="s">
        <v>518</v>
      </c>
      <c r="AQ8" s="277" t="s">
        <v>519</v>
      </c>
      <c r="AR8" s="278" t="s">
        <v>520</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66" t="s">
        <v>521</v>
      </c>
      <c r="AL9" s="1167"/>
      <c r="AM9" s="1167"/>
      <c r="AN9" s="1168"/>
      <c r="AO9" s="279">
        <v>1911934</v>
      </c>
      <c r="AP9" s="279">
        <v>132049</v>
      </c>
      <c r="AQ9" s="280">
        <v>108757</v>
      </c>
      <c r="AR9" s="281">
        <v>21.4</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66" t="s">
        <v>522</v>
      </c>
      <c r="AL10" s="1167"/>
      <c r="AM10" s="1167"/>
      <c r="AN10" s="1168"/>
      <c r="AO10" s="282">
        <v>458980</v>
      </c>
      <c r="AP10" s="282">
        <v>31700</v>
      </c>
      <c r="AQ10" s="283">
        <v>15108</v>
      </c>
      <c r="AR10" s="284">
        <v>109.8</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66" t="s">
        <v>523</v>
      </c>
      <c r="AL11" s="1167"/>
      <c r="AM11" s="1167"/>
      <c r="AN11" s="1168"/>
      <c r="AO11" s="282" t="s">
        <v>524</v>
      </c>
      <c r="AP11" s="282" t="s">
        <v>524</v>
      </c>
      <c r="AQ11" s="283">
        <v>1414</v>
      </c>
      <c r="AR11" s="284" t="s">
        <v>524</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66" t="s">
        <v>525</v>
      </c>
      <c r="AL12" s="1167"/>
      <c r="AM12" s="1167"/>
      <c r="AN12" s="1168"/>
      <c r="AO12" s="282" t="s">
        <v>524</v>
      </c>
      <c r="AP12" s="282" t="s">
        <v>524</v>
      </c>
      <c r="AQ12" s="283">
        <v>40</v>
      </c>
      <c r="AR12" s="284" t="s">
        <v>524</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66" t="s">
        <v>526</v>
      </c>
      <c r="AL13" s="1167"/>
      <c r="AM13" s="1167"/>
      <c r="AN13" s="1168"/>
      <c r="AO13" s="282">
        <v>78757</v>
      </c>
      <c r="AP13" s="282">
        <v>5439</v>
      </c>
      <c r="AQ13" s="283">
        <v>4611</v>
      </c>
      <c r="AR13" s="284">
        <v>18</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66" t="s">
        <v>527</v>
      </c>
      <c r="AL14" s="1167"/>
      <c r="AM14" s="1167"/>
      <c r="AN14" s="1168"/>
      <c r="AO14" s="282">
        <v>571</v>
      </c>
      <c r="AP14" s="282">
        <v>39</v>
      </c>
      <c r="AQ14" s="283">
        <v>2427</v>
      </c>
      <c r="AR14" s="284">
        <v>-98.4</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69" t="s">
        <v>528</v>
      </c>
      <c r="AL15" s="1170"/>
      <c r="AM15" s="1170"/>
      <c r="AN15" s="1171"/>
      <c r="AO15" s="282">
        <v>-137718</v>
      </c>
      <c r="AP15" s="282">
        <v>-9512</v>
      </c>
      <c r="AQ15" s="283">
        <v>-7785</v>
      </c>
      <c r="AR15" s="284">
        <v>22.2</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69" t="s">
        <v>191</v>
      </c>
      <c r="AL16" s="1170"/>
      <c r="AM16" s="1170"/>
      <c r="AN16" s="1171"/>
      <c r="AO16" s="282">
        <v>2312524</v>
      </c>
      <c r="AP16" s="282">
        <v>159716</v>
      </c>
      <c r="AQ16" s="283">
        <v>124572</v>
      </c>
      <c r="AR16" s="284">
        <v>28.2</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529</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530</v>
      </c>
      <c r="AP20" s="291" t="s">
        <v>531</v>
      </c>
      <c r="AQ20" s="292" t="s">
        <v>532</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72" t="s">
        <v>533</v>
      </c>
      <c r="AL21" s="1173"/>
      <c r="AM21" s="1173"/>
      <c r="AN21" s="1174"/>
      <c r="AO21" s="295">
        <v>11.88</v>
      </c>
      <c r="AP21" s="296">
        <v>10.78</v>
      </c>
      <c r="AQ21" s="297">
        <v>1.1000000000000001</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72" t="s">
        <v>534</v>
      </c>
      <c r="AL22" s="1173"/>
      <c r="AM22" s="1173"/>
      <c r="AN22" s="1174"/>
      <c r="AO22" s="300">
        <v>97.5</v>
      </c>
      <c r="AP22" s="301">
        <v>96.3</v>
      </c>
      <c r="AQ22" s="302">
        <v>1.2</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65" t="s">
        <v>535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5"/>
    </row>
    <row r="27" spans="1:46" x14ac:dyDescent="0.15">
      <c r="A27" s="307"/>
      <c r="AO27" s="260"/>
      <c r="AP27" s="260"/>
      <c r="AQ27" s="260"/>
      <c r="AR27" s="260"/>
      <c r="AS27" s="260"/>
      <c r="AT27" s="260"/>
    </row>
    <row r="28" spans="1:46" ht="17.25" x14ac:dyDescent="0.15">
      <c r="A28" s="261" t="s">
        <v>536</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537</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4" t="s">
        <v>516</v>
      </c>
      <c r="AP30" s="270"/>
      <c r="AQ30" s="271" t="s">
        <v>517</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5"/>
      <c r="AP31" s="276" t="s">
        <v>518</v>
      </c>
      <c r="AQ31" s="277" t="s">
        <v>519</v>
      </c>
      <c r="AR31" s="278" t="s">
        <v>520</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56" t="s">
        <v>538</v>
      </c>
      <c r="AL32" s="1157"/>
      <c r="AM32" s="1157"/>
      <c r="AN32" s="1158"/>
      <c r="AO32" s="310">
        <v>1416268</v>
      </c>
      <c r="AP32" s="310">
        <v>97815</v>
      </c>
      <c r="AQ32" s="311">
        <v>62543</v>
      </c>
      <c r="AR32" s="312">
        <v>56.4</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56" t="s">
        <v>539</v>
      </c>
      <c r="AL33" s="1157"/>
      <c r="AM33" s="1157"/>
      <c r="AN33" s="1158"/>
      <c r="AO33" s="310" t="s">
        <v>524</v>
      </c>
      <c r="AP33" s="310" t="s">
        <v>524</v>
      </c>
      <c r="AQ33" s="311" t="s">
        <v>524</v>
      </c>
      <c r="AR33" s="312" t="s">
        <v>524</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56" t="s">
        <v>540</v>
      </c>
      <c r="AL34" s="1157"/>
      <c r="AM34" s="1157"/>
      <c r="AN34" s="1158"/>
      <c r="AO34" s="310" t="s">
        <v>524</v>
      </c>
      <c r="AP34" s="310" t="s">
        <v>524</v>
      </c>
      <c r="AQ34" s="311" t="s">
        <v>524</v>
      </c>
      <c r="AR34" s="312" t="s">
        <v>524</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56" t="s">
        <v>541</v>
      </c>
      <c r="AL35" s="1157"/>
      <c r="AM35" s="1157"/>
      <c r="AN35" s="1158"/>
      <c r="AO35" s="310">
        <v>53371</v>
      </c>
      <c r="AP35" s="310">
        <v>3686</v>
      </c>
      <c r="AQ35" s="311">
        <v>16620</v>
      </c>
      <c r="AR35" s="312">
        <v>-77.8</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56" t="s">
        <v>542</v>
      </c>
      <c r="AL36" s="1157"/>
      <c r="AM36" s="1157"/>
      <c r="AN36" s="1158"/>
      <c r="AO36" s="310">
        <v>60194</v>
      </c>
      <c r="AP36" s="310">
        <v>4157</v>
      </c>
      <c r="AQ36" s="311">
        <v>3562</v>
      </c>
      <c r="AR36" s="312">
        <v>16.7</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56" t="s">
        <v>543</v>
      </c>
      <c r="AL37" s="1157"/>
      <c r="AM37" s="1157"/>
      <c r="AN37" s="1158"/>
      <c r="AO37" s="310">
        <v>1737</v>
      </c>
      <c r="AP37" s="310">
        <v>120</v>
      </c>
      <c r="AQ37" s="311">
        <v>625</v>
      </c>
      <c r="AR37" s="312">
        <v>-80.8</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59" t="s">
        <v>544</v>
      </c>
      <c r="AL38" s="1160"/>
      <c r="AM38" s="1160"/>
      <c r="AN38" s="1161"/>
      <c r="AO38" s="313" t="s">
        <v>524</v>
      </c>
      <c r="AP38" s="313" t="s">
        <v>524</v>
      </c>
      <c r="AQ38" s="314">
        <v>3</v>
      </c>
      <c r="AR38" s="302" t="s">
        <v>524</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59" t="s">
        <v>545</v>
      </c>
      <c r="AL39" s="1160"/>
      <c r="AM39" s="1160"/>
      <c r="AN39" s="1161"/>
      <c r="AO39" s="310">
        <v>-6592</v>
      </c>
      <c r="AP39" s="310">
        <v>-455</v>
      </c>
      <c r="AQ39" s="311">
        <v>-2822</v>
      </c>
      <c r="AR39" s="312">
        <v>-83.9</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56" t="s">
        <v>546</v>
      </c>
      <c r="AL40" s="1157"/>
      <c r="AM40" s="1157"/>
      <c r="AN40" s="1158"/>
      <c r="AO40" s="310">
        <v>-1125241</v>
      </c>
      <c r="AP40" s="310">
        <v>-77715</v>
      </c>
      <c r="AQ40" s="311">
        <v>-53912</v>
      </c>
      <c r="AR40" s="312">
        <v>44.2</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62" t="s">
        <v>302</v>
      </c>
      <c r="AL41" s="1163"/>
      <c r="AM41" s="1163"/>
      <c r="AN41" s="1164"/>
      <c r="AO41" s="310">
        <v>399737</v>
      </c>
      <c r="AP41" s="310">
        <v>27608</v>
      </c>
      <c r="AQ41" s="311">
        <v>26618</v>
      </c>
      <c r="AR41" s="312">
        <v>3.7</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547</v>
      </c>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548</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549</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49" t="s">
        <v>516</v>
      </c>
      <c r="AN49" s="1151" t="s">
        <v>550</v>
      </c>
      <c r="AO49" s="1152"/>
      <c r="AP49" s="1152"/>
      <c r="AQ49" s="1152"/>
      <c r="AR49" s="1153"/>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50"/>
      <c r="AN50" s="326" t="s">
        <v>551</v>
      </c>
      <c r="AO50" s="327" t="s">
        <v>552</v>
      </c>
      <c r="AP50" s="328" t="s">
        <v>553</v>
      </c>
      <c r="AQ50" s="329" t="s">
        <v>554</v>
      </c>
      <c r="AR50" s="330" t="s">
        <v>555</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556</v>
      </c>
      <c r="AL51" s="323"/>
      <c r="AM51" s="331">
        <v>2212348</v>
      </c>
      <c r="AN51" s="332">
        <v>136810</v>
      </c>
      <c r="AO51" s="333">
        <v>45.6</v>
      </c>
      <c r="AP51" s="334">
        <v>73475</v>
      </c>
      <c r="AQ51" s="335">
        <v>9.1</v>
      </c>
      <c r="AR51" s="336">
        <v>36.5</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557</v>
      </c>
      <c r="AM52" s="339">
        <v>1351526</v>
      </c>
      <c r="AN52" s="340">
        <v>83577</v>
      </c>
      <c r="AO52" s="341">
        <v>91.8</v>
      </c>
      <c r="AP52" s="342">
        <v>43072</v>
      </c>
      <c r="AQ52" s="343">
        <v>31.1</v>
      </c>
      <c r="AR52" s="344">
        <v>60.7</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558</v>
      </c>
      <c r="AL53" s="323"/>
      <c r="AM53" s="331">
        <v>2923067</v>
      </c>
      <c r="AN53" s="332">
        <v>186052</v>
      </c>
      <c r="AO53" s="333">
        <v>36</v>
      </c>
      <c r="AP53" s="334">
        <v>87464</v>
      </c>
      <c r="AQ53" s="335">
        <v>19</v>
      </c>
      <c r="AR53" s="336">
        <v>17</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557</v>
      </c>
      <c r="AM54" s="339">
        <v>1545662</v>
      </c>
      <c r="AN54" s="340">
        <v>98381</v>
      </c>
      <c r="AO54" s="341">
        <v>17.7</v>
      </c>
      <c r="AP54" s="342">
        <v>47479</v>
      </c>
      <c r="AQ54" s="343">
        <v>10.199999999999999</v>
      </c>
      <c r="AR54" s="344">
        <v>7.5</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559</v>
      </c>
      <c r="AL55" s="323"/>
      <c r="AM55" s="331">
        <v>1685692</v>
      </c>
      <c r="AN55" s="332">
        <v>110371</v>
      </c>
      <c r="AO55" s="333">
        <v>-40.700000000000003</v>
      </c>
      <c r="AP55" s="334">
        <v>117234</v>
      </c>
      <c r="AQ55" s="335">
        <v>34</v>
      </c>
      <c r="AR55" s="336">
        <v>-74.7</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557</v>
      </c>
      <c r="AM56" s="339">
        <v>1206131</v>
      </c>
      <c r="AN56" s="340">
        <v>78971</v>
      </c>
      <c r="AO56" s="341">
        <v>-19.7</v>
      </c>
      <c r="AP56" s="342">
        <v>59796</v>
      </c>
      <c r="AQ56" s="343">
        <v>25.9</v>
      </c>
      <c r="AR56" s="344">
        <v>-45.6</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560</v>
      </c>
      <c r="AL57" s="323"/>
      <c r="AM57" s="331">
        <v>1010896</v>
      </c>
      <c r="AN57" s="332">
        <v>68193</v>
      </c>
      <c r="AO57" s="333">
        <v>-38.200000000000003</v>
      </c>
      <c r="AP57" s="334">
        <v>97758</v>
      </c>
      <c r="AQ57" s="335">
        <v>-16.600000000000001</v>
      </c>
      <c r="AR57" s="336">
        <v>-21.6</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557</v>
      </c>
      <c r="AM58" s="339">
        <v>628204</v>
      </c>
      <c r="AN58" s="340">
        <v>42377</v>
      </c>
      <c r="AO58" s="341">
        <v>-46.3</v>
      </c>
      <c r="AP58" s="342">
        <v>45946</v>
      </c>
      <c r="AQ58" s="343">
        <v>-23.2</v>
      </c>
      <c r="AR58" s="344">
        <v>-23.1</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561</v>
      </c>
      <c r="AL59" s="323"/>
      <c r="AM59" s="331">
        <v>1109466</v>
      </c>
      <c r="AN59" s="332">
        <v>76626</v>
      </c>
      <c r="AO59" s="333">
        <v>12.4</v>
      </c>
      <c r="AP59" s="334">
        <v>91338</v>
      </c>
      <c r="AQ59" s="335">
        <v>-6.6</v>
      </c>
      <c r="AR59" s="336">
        <v>19</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557</v>
      </c>
      <c r="AM60" s="339">
        <v>770231</v>
      </c>
      <c r="AN60" s="340">
        <v>53196</v>
      </c>
      <c r="AO60" s="341">
        <v>25.5</v>
      </c>
      <c r="AP60" s="342">
        <v>43989</v>
      </c>
      <c r="AQ60" s="343">
        <v>-4.3</v>
      </c>
      <c r="AR60" s="344">
        <v>29.8</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562</v>
      </c>
      <c r="AL61" s="345"/>
      <c r="AM61" s="346">
        <v>1788294</v>
      </c>
      <c r="AN61" s="347">
        <v>115610</v>
      </c>
      <c r="AO61" s="348">
        <v>3</v>
      </c>
      <c r="AP61" s="349">
        <v>93454</v>
      </c>
      <c r="AQ61" s="350">
        <v>7.8</v>
      </c>
      <c r="AR61" s="336">
        <v>-4.8</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557</v>
      </c>
      <c r="AM62" s="339">
        <v>1100351</v>
      </c>
      <c r="AN62" s="340">
        <v>71300</v>
      </c>
      <c r="AO62" s="341">
        <v>13.8</v>
      </c>
      <c r="AP62" s="342">
        <v>48056</v>
      </c>
      <c r="AQ62" s="343">
        <v>7.9</v>
      </c>
      <c r="AR62" s="344">
        <v>5.9</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68w2jQM/WFb9CP+m70MSUB55FqDTb65E15rkqzbbAkd6UMIwtADNqTqvfbmkWjDc/jWyymDudqlD0cz3uiyHzQ==" saltValue="Kt/uKaxI0Soic/47U9Um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564</v>
      </c>
    </row>
    <row r="121" spans="125:125" ht="13.5" hidden="1" customHeight="1" x14ac:dyDescent="0.15">
      <c r="DU121" s="257"/>
    </row>
  </sheetData>
  <sheetProtection algorithmName="SHA-512" hashValue="tPBzOJV/WsZO4Fl86LoerPJqZnaCzyYofWkI1anx8bNNt3hsGvyapFcm2A3XMuCsMai9eDl+5KO1qLDIzEjfIA==" saltValue="l0xPXdAXJGQt4hXxaWOf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565</v>
      </c>
    </row>
  </sheetData>
  <sheetProtection algorithmName="SHA-512" hashValue="dxAHlPYmjD2DeFhVB8RwVYSYAyOyfONPpkVBcqwYTFWapz0cuY66Ejf7T0kjMjTIQF+xkr0//XznEtJmsRjsaQ==" saltValue="/iJPOtuCXb8cQQmxB7oF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75" t="s">
        <v>3</v>
      </c>
      <c r="D47" s="1175"/>
      <c r="E47" s="1176"/>
      <c r="F47" s="11">
        <v>31.82</v>
      </c>
      <c r="G47" s="12">
        <v>25.37</v>
      </c>
      <c r="H47" s="12">
        <v>23.6</v>
      </c>
      <c r="I47" s="12">
        <v>24.71</v>
      </c>
      <c r="J47" s="13">
        <v>23.09</v>
      </c>
    </row>
    <row r="48" spans="2:10" ht="57.75" customHeight="1" x14ac:dyDescent="0.15">
      <c r="B48" s="14"/>
      <c r="C48" s="1177" t="s">
        <v>4</v>
      </c>
      <c r="D48" s="1177"/>
      <c r="E48" s="1178"/>
      <c r="F48" s="15">
        <v>5.76</v>
      </c>
      <c r="G48" s="16">
        <v>6.14</v>
      </c>
      <c r="H48" s="16">
        <v>8.93</v>
      </c>
      <c r="I48" s="16">
        <v>8.8800000000000008</v>
      </c>
      <c r="J48" s="17">
        <v>9.83</v>
      </c>
    </row>
    <row r="49" spans="2:10" ht="57.75" customHeight="1" thickBot="1" x14ac:dyDescent="0.2">
      <c r="B49" s="18"/>
      <c r="C49" s="1179" t="s">
        <v>5</v>
      </c>
      <c r="D49" s="1179"/>
      <c r="E49" s="1180"/>
      <c r="F49" s="19" t="s">
        <v>571</v>
      </c>
      <c r="G49" s="20" t="s">
        <v>572</v>
      </c>
      <c r="H49" s="20">
        <v>2.21</v>
      </c>
      <c r="I49" s="20">
        <v>2.5499999999999998</v>
      </c>
      <c r="J49" s="21" t="s">
        <v>573</v>
      </c>
    </row>
    <row r="50" spans="2:10" x14ac:dyDescent="0.15"/>
  </sheetData>
  <sheetProtection algorithmName="SHA-512" hashValue="e66N0HsDZraaZMFEmubBu5RapVSfCVUSV8MxFfkCaP3SVUQXa0+dNeSQveGh7x6g2JV/Qcj2CHDHuGzs9wLpcQ==" saltValue="50XCEOeAJKVm5Udos7a6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2024-09-03T06:12:15Z</cp:lastPrinted>
  <dcterms:created xsi:type="dcterms:W3CDTF">2024-02-05T02:00:42Z</dcterms:created>
  <dcterms:modified xsi:type="dcterms:W3CDTF">2024-09-03T06:12:17Z</dcterms:modified>
  <cp:category/>
</cp:coreProperties>
</file>